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petra/Downloads/prilohy_289168/"/>
    </mc:Choice>
  </mc:AlternateContent>
  <xr:revisionPtr revIDLastSave="0" documentId="13_ncr:1_{8FA61072-F4C3-E248-8DCA-C2333C44D123}" xr6:coauthVersionLast="36" xr6:coauthVersionMax="47" xr10:uidLastSave="{00000000-0000-0000-0000-000000000000}"/>
  <bookViews>
    <workbookView xWindow="0" yWindow="500" windowWidth="23260" windowHeight="12580" xr2:uid="{00000000-000D-0000-FFFF-FFFF00000000}"/>
  </bookViews>
  <sheets>
    <sheet name="Fitness Dance B  5-7" sheetId="1" r:id="rId1"/>
    <sheet name="Fitness Dance B  8-9" sheetId="2" r:id="rId2"/>
    <sheet name="Fitness Dance B  12-14" sheetId="3" r:id="rId3"/>
    <sheet name="Fitness Dance B 15-17" sheetId="4" r:id="rId4"/>
    <sheet name="Fitness Dance B 10-11" sheetId="5" r:id="rId5"/>
  </sheets>
  <calcPr calcId="181029"/>
</workbook>
</file>

<file path=xl/calcChain.xml><?xml version="1.0" encoding="utf-8"?>
<calcChain xmlns="http://schemas.openxmlformats.org/spreadsheetml/2006/main">
  <c r="A4" i="5" l="1"/>
  <c r="A5" i="5" s="1"/>
  <c r="A4" i="2"/>
  <c r="A5" i="2" s="1"/>
  <c r="AD11" i="5"/>
  <c r="AC11" i="5"/>
  <c r="O11" i="5"/>
  <c r="K11" i="5"/>
  <c r="G11" i="5"/>
  <c r="AD10" i="5"/>
  <c r="AC10" i="5"/>
  <c r="O10" i="5"/>
  <c r="K10" i="5"/>
  <c r="G10" i="5"/>
  <c r="AD9" i="5"/>
  <c r="AC9" i="5"/>
  <c r="O9" i="5"/>
  <c r="K9" i="5"/>
  <c r="G9" i="5"/>
  <c r="AD8" i="5"/>
  <c r="AC8" i="5"/>
  <c r="O8" i="5"/>
  <c r="K8" i="5"/>
  <c r="G8" i="5"/>
  <c r="AD7" i="5"/>
  <c r="AC7" i="5"/>
  <c r="O7" i="5"/>
  <c r="K7" i="5"/>
  <c r="G7" i="5"/>
  <c r="AD6" i="5"/>
  <c r="AC6" i="5"/>
  <c r="O6" i="5"/>
  <c r="K6" i="5"/>
  <c r="G6" i="5"/>
  <c r="AD5" i="5"/>
  <c r="AC5" i="5"/>
  <c r="O5" i="5"/>
  <c r="K5" i="5"/>
  <c r="G5" i="5"/>
  <c r="AD4" i="5"/>
  <c r="AC4" i="5"/>
  <c r="AB4" i="5"/>
  <c r="O4" i="5"/>
  <c r="K4" i="5"/>
  <c r="G4" i="5"/>
  <c r="AD3" i="5"/>
  <c r="AC3" i="5"/>
  <c r="AB3" i="5"/>
  <c r="O3" i="5"/>
  <c r="K3" i="5"/>
  <c r="G3" i="5"/>
  <c r="AD5" i="4"/>
  <c r="AC5" i="4"/>
  <c r="AB5" i="4"/>
  <c r="O5" i="4"/>
  <c r="K5" i="4"/>
  <c r="G5" i="4"/>
  <c r="AD4" i="4"/>
  <c r="AC4" i="4"/>
  <c r="AB4" i="4"/>
  <c r="O4" i="4"/>
  <c r="K4" i="4"/>
  <c r="G4" i="4"/>
  <c r="AD3" i="4"/>
  <c r="AC3" i="4"/>
  <c r="AB3" i="4"/>
  <c r="O3" i="4"/>
  <c r="K3" i="4"/>
  <c r="G3" i="4"/>
  <c r="AD6" i="3"/>
  <c r="AC6" i="3"/>
  <c r="AB6" i="3"/>
  <c r="O6" i="3"/>
  <c r="K6" i="3"/>
  <c r="G6" i="3"/>
  <c r="AD5" i="3"/>
  <c r="AC5" i="3"/>
  <c r="AB5" i="3"/>
  <c r="O5" i="3"/>
  <c r="K5" i="3"/>
  <c r="G5" i="3"/>
  <c r="AD4" i="3"/>
  <c r="AC4" i="3"/>
  <c r="AB4" i="3"/>
  <c r="O4" i="3"/>
  <c r="K4" i="3"/>
  <c r="G4" i="3"/>
  <c r="AD3" i="3"/>
  <c r="AC3" i="3"/>
  <c r="AB3" i="3"/>
  <c r="O3" i="3"/>
  <c r="K3" i="3"/>
  <c r="G3" i="3"/>
  <c r="AD11" i="2"/>
  <c r="AC11" i="2"/>
  <c r="O11" i="2"/>
  <c r="K11" i="2"/>
  <c r="G11" i="2"/>
  <c r="AD10" i="2"/>
  <c r="AC10" i="2"/>
  <c r="O10" i="2"/>
  <c r="K10" i="2"/>
  <c r="G10" i="2"/>
  <c r="AD9" i="2"/>
  <c r="AC9" i="2"/>
  <c r="O9" i="2"/>
  <c r="K9" i="2"/>
  <c r="G9" i="2"/>
  <c r="AD8" i="2"/>
  <c r="AC8" i="2"/>
  <c r="O8" i="2"/>
  <c r="K8" i="2"/>
  <c r="G8" i="2"/>
  <c r="AD7" i="2"/>
  <c r="AC7" i="2"/>
  <c r="O7" i="2"/>
  <c r="K7" i="2"/>
  <c r="G7" i="2"/>
  <c r="AD6" i="2"/>
  <c r="AC6" i="2"/>
  <c r="O6" i="2"/>
  <c r="K6" i="2"/>
  <c r="G6" i="2"/>
  <c r="AD5" i="2"/>
  <c r="AC5" i="2"/>
  <c r="O5" i="2"/>
  <c r="K5" i="2"/>
  <c r="G5" i="2"/>
  <c r="AD4" i="2"/>
  <c r="AC4" i="2"/>
  <c r="AB4" i="2"/>
  <c r="O4" i="2"/>
  <c r="K4" i="2"/>
  <c r="G4" i="2"/>
  <c r="AD3" i="2"/>
  <c r="AC3" i="2"/>
  <c r="AB3" i="2"/>
  <c r="O3" i="2"/>
  <c r="K3" i="2"/>
  <c r="G3" i="2"/>
  <c r="O4" i="1"/>
  <c r="O5" i="1"/>
  <c r="K4" i="1"/>
  <c r="K5" i="1"/>
  <c r="G4" i="1"/>
  <c r="G5" i="1"/>
  <c r="O3" i="1"/>
  <c r="K3" i="1"/>
  <c r="G3" i="1"/>
  <c r="AD5" i="1"/>
  <c r="AC5" i="1"/>
  <c r="AB5" i="1"/>
  <c r="AD4" i="1"/>
  <c r="AC4" i="1"/>
  <c r="AB4" i="1"/>
  <c r="AD3" i="1"/>
  <c r="AC3" i="1"/>
  <c r="AB3" i="1"/>
  <c r="P8" i="5" l="1"/>
  <c r="AE8" i="5" s="1"/>
  <c r="P7" i="5"/>
  <c r="P6" i="5"/>
  <c r="P5" i="5"/>
  <c r="AE5" i="5" s="1"/>
  <c r="P4" i="5"/>
  <c r="AE4" i="5" s="1"/>
  <c r="P3" i="5"/>
  <c r="P5" i="4"/>
  <c r="P3" i="4"/>
  <c r="P9" i="2"/>
  <c r="P8" i="2"/>
  <c r="P5" i="2"/>
  <c r="P3" i="2"/>
  <c r="AB5" i="5"/>
  <c r="A6" i="5"/>
  <c r="P11" i="5"/>
  <c r="AE11" i="5" s="1"/>
  <c r="P10" i="5"/>
  <c r="P9" i="5"/>
  <c r="AE9" i="5" s="1"/>
  <c r="P4" i="4"/>
  <c r="AE4" i="4" s="1"/>
  <c r="P3" i="3"/>
  <c r="P4" i="3"/>
  <c r="AE4" i="3" s="1"/>
  <c r="P5" i="3"/>
  <c r="AE5" i="3" s="1"/>
  <c r="P6" i="3"/>
  <c r="AE6" i="3" s="1"/>
  <c r="A6" i="2"/>
  <c r="AB5" i="2"/>
  <c r="P4" i="2"/>
  <c r="AE4" i="2" s="1"/>
  <c r="P6" i="2"/>
  <c r="AE6" i="2" s="1"/>
  <c r="P10" i="2"/>
  <c r="AE10" i="2" s="1"/>
  <c r="P7" i="2"/>
  <c r="AE7" i="2" s="1"/>
  <c r="P11" i="2"/>
  <c r="AB6" i="2"/>
  <c r="A7" i="2"/>
  <c r="P5" i="1"/>
  <c r="AE5" i="1" s="1"/>
  <c r="P4" i="1"/>
  <c r="AE4" i="1" s="1"/>
  <c r="AE3" i="5"/>
  <c r="AE6" i="5"/>
  <c r="AE5" i="4"/>
  <c r="AE5" i="2"/>
  <c r="AE11" i="2"/>
  <c r="AE8" i="2"/>
  <c r="AE3" i="2"/>
  <c r="AE9" i="2"/>
  <c r="P3" i="1"/>
  <c r="AE3" i="1" s="1"/>
  <c r="Q7" i="5" l="1"/>
  <c r="AF7" i="5" s="1"/>
  <c r="AE7" i="5"/>
  <c r="Q5" i="5"/>
  <c r="AF5" i="5" s="1"/>
  <c r="Q4" i="5"/>
  <c r="AF4" i="5" s="1"/>
  <c r="Q10" i="5"/>
  <c r="AF10" i="5" s="1"/>
  <c r="Q11" i="5"/>
  <c r="AF11" i="5" s="1"/>
  <c r="Q3" i="5"/>
  <c r="AF3" i="5" s="1"/>
  <c r="Q4" i="4"/>
  <c r="AF4" i="4" s="1"/>
  <c r="Q3" i="4"/>
  <c r="AF3" i="4" s="1"/>
  <c r="AE3" i="4"/>
  <c r="Q5" i="4"/>
  <c r="AF5" i="4" s="1"/>
  <c r="Q6" i="3"/>
  <c r="AF6" i="3" s="1"/>
  <c r="Q4" i="3"/>
  <c r="AF4" i="3" s="1"/>
  <c r="AE3" i="3"/>
  <c r="Q3" i="2"/>
  <c r="AF3" i="2" s="1"/>
  <c r="Q11" i="2"/>
  <c r="AF11" i="2" s="1"/>
  <c r="Q5" i="2"/>
  <c r="AF5" i="2" s="1"/>
  <c r="Q8" i="5"/>
  <c r="AF8" i="5" s="1"/>
  <c r="AE10" i="5"/>
  <c r="Q6" i="5"/>
  <c r="AF6" i="5" s="1"/>
  <c r="A7" i="5"/>
  <c r="AB6" i="5"/>
  <c r="Q9" i="5"/>
  <c r="AF9" i="5" s="1"/>
  <c r="Q3" i="3"/>
  <c r="AF3" i="3" s="1"/>
  <c r="Q5" i="3"/>
  <c r="AF5" i="3" s="1"/>
  <c r="Q10" i="2"/>
  <c r="AF10" i="2" s="1"/>
  <c r="Q4" i="2"/>
  <c r="AF4" i="2" s="1"/>
  <c r="Q7" i="2"/>
  <c r="AF7" i="2" s="1"/>
  <c r="Q9" i="2"/>
  <c r="AF9" i="2" s="1"/>
  <c r="Q6" i="2"/>
  <c r="AF6" i="2" s="1"/>
  <c r="Q8" i="2"/>
  <c r="AF8" i="2" s="1"/>
  <c r="AB7" i="2"/>
  <c r="A8" i="2"/>
  <c r="Q4" i="1"/>
  <c r="AF4" i="1" s="1"/>
  <c r="Q3" i="1"/>
  <c r="AF3" i="1" s="1"/>
  <c r="Q5" i="1"/>
  <c r="AF5" i="1" s="1"/>
  <c r="AB7" i="5" l="1"/>
  <c r="A8" i="5"/>
  <c r="A9" i="2"/>
  <c r="AB8" i="2"/>
  <c r="A9" i="5" l="1"/>
  <c r="AB8" i="5"/>
  <c r="A10" i="2"/>
  <c r="AB9" i="2"/>
  <c r="A10" i="5" l="1"/>
  <c r="AB9" i="5"/>
  <c r="AB10" i="2"/>
  <c r="A11" i="2"/>
  <c r="AB11" i="2" s="1"/>
  <c r="A11" i="5" l="1"/>
  <c r="AB11" i="5" s="1"/>
  <c r="AB10" i="5"/>
</calcChain>
</file>

<file path=xl/sharedStrings.xml><?xml version="1.0" encoding="utf-8"?>
<sst xmlns="http://schemas.openxmlformats.org/spreadsheetml/2006/main" count="191" uniqueCount="58">
  <si>
    <t>Fitness Freestyle - Jednotlivci – 8 let</t>
  </si>
  <si>
    <t>Startovní číslo</t>
  </si>
  <si>
    <t>Jméno</t>
  </si>
  <si>
    <t>Klub</t>
  </si>
  <si>
    <t>Dohromady</t>
  </si>
  <si>
    <t>Celkem</t>
  </si>
  <si>
    <t>Pořadí</t>
  </si>
  <si>
    <t>Rozh. 2</t>
  </si>
  <si>
    <t>Rozh. 1</t>
  </si>
  <si>
    <t>rozh. 3</t>
  </si>
  <si>
    <t>Technika</t>
  </si>
  <si>
    <t xml:space="preserve"> Umělecký dojem 1</t>
  </si>
  <si>
    <t>Tanec</t>
  </si>
  <si>
    <t>choreogr.</t>
  </si>
  <si>
    <t>plocha</t>
  </si>
  <si>
    <t>Umělecký dojem 2</t>
  </si>
  <si>
    <t>Show</t>
  </si>
  <si>
    <t>Rekvizity</t>
  </si>
  <si>
    <t>Kostým + účes</t>
  </si>
  <si>
    <t>Fitness Dance B solo  5-7 let</t>
  </si>
  <si>
    <t>Kopečná Julie</t>
  </si>
  <si>
    <t>Varga Annabella</t>
  </si>
  <si>
    <t>Plívová Tereza</t>
  </si>
  <si>
    <t>fitness Ave Přerov</t>
  </si>
  <si>
    <t>Šk arkádia Galanta</t>
  </si>
  <si>
    <t>Gym Fit, z.s.</t>
  </si>
  <si>
    <t>Fitness Dance B solo  8-9 let</t>
  </si>
  <si>
    <t>Skořepová Eliška</t>
  </si>
  <si>
    <t>Holková Viktorie</t>
  </si>
  <si>
    <t>Galnorová Michaela</t>
  </si>
  <si>
    <t>Plívová Natálie</t>
  </si>
  <si>
    <t>Švárová Valerie</t>
  </si>
  <si>
    <t>Janovská Klára</t>
  </si>
  <si>
    <t>Cuhorková Beáta</t>
  </si>
  <si>
    <t>Zázvorková Kateřina</t>
  </si>
  <si>
    <t>Švárová Beáta</t>
  </si>
  <si>
    <t>All Stars Fitness TJ Sokol Lužice</t>
  </si>
  <si>
    <t>Sportovní akademie P&amp;M</t>
  </si>
  <si>
    <t>Sportovní studio J. Šípkové</t>
  </si>
  <si>
    <t>Fitness Dance B solo 12-14 let</t>
  </si>
  <si>
    <t>Martásková Daniela</t>
  </si>
  <si>
    <t>Babáčková Anna</t>
  </si>
  <si>
    <t>Tláskalová Eliška</t>
  </si>
  <si>
    <t>Procházková Eliška</t>
  </si>
  <si>
    <t>Fitness Dance B solo  15-17 let</t>
  </si>
  <si>
    <t>Nazarová Dominika</t>
  </si>
  <si>
    <t>Němečková Nicol</t>
  </si>
  <si>
    <t>Černotíková Lucie</t>
  </si>
  <si>
    <t>Fitness Dance B solo 10-11 let</t>
  </si>
  <si>
    <t>Svobodová Sára Michaela</t>
  </si>
  <si>
    <t>Vrbová Valentýna</t>
  </si>
  <si>
    <t>Margina Gabriela</t>
  </si>
  <si>
    <t>Čtvrtečková Tina</t>
  </si>
  <si>
    <t>Cuhorková Ella</t>
  </si>
  <si>
    <t>Čičo Amálie</t>
  </si>
  <si>
    <t>Jelínková Michaela</t>
  </si>
  <si>
    <t>Honajzrová Noemi</t>
  </si>
  <si>
    <t>Hudáčeková Anna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</si>
</sst>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0"/>
      <color rgb="FFFFFFFF"/>
      <name val="Arial"/>
      <family val="2"/>
      <charset val="238"/>
    </font>
    <font>
      <sz val="10"/>
      <color rgb="FFCC0000"/>
      <name val="Arial"/>
      <family val="2"/>
      <charset val="238"/>
    </font>
    <font>
      <b/>
      <sz val="10"/>
      <color rgb="FFFFFFFF"/>
      <name val="Arial"/>
      <family val="2"/>
      <charset val="238"/>
    </font>
    <font>
      <i/>
      <sz val="10"/>
      <color rgb="FF808080"/>
      <name val="Arial"/>
      <family val="2"/>
      <charset val="238"/>
    </font>
    <font>
      <sz val="10"/>
      <color rgb="FF006600"/>
      <name val="Arial"/>
      <family val="2"/>
      <charset val="238"/>
    </font>
    <font>
      <b/>
      <sz val="24"/>
      <color rgb="FF000000"/>
      <name val="Arial"/>
      <family val="2"/>
      <charset val="238"/>
    </font>
    <font>
      <sz val="18"/>
      <color rgb="FF000000"/>
      <name val="Arial"/>
      <family val="2"/>
      <charset val="238"/>
    </font>
    <font>
      <sz val="12"/>
      <color rgb="FF000000"/>
      <name val="Arial"/>
      <family val="2"/>
      <charset val="238"/>
    </font>
    <font>
      <sz val="10"/>
      <color rgb="FF996600"/>
      <name val="Arial"/>
      <family val="2"/>
      <charset val="238"/>
    </font>
    <font>
      <sz val="10"/>
      <color rgb="FF333333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9"/>
      <color theme="1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</fills>
  <borders count="3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7">
    <xf numFmtId="0" fontId="0" fillId="0" borderId="0"/>
    <xf numFmtId="0" fontId="2" fillId="0" borderId="0"/>
    <xf numFmtId="0" fontId="3" fillId="2" borderId="0"/>
    <xf numFmtId="0" fontId="3" fillId="3" borderId="0"/>
    <xf numFmtId="0" fontId="2" fillId="4" borderId="0"/>
    <xf numFmtId="0" fontId="4" fillId="5" borderId="0"/>
    <xf numFmtId="0" fontId="5" fillId="6" borderId="0"/>
    <xf numFmtId="0" fontId="6" fillId="0" borderId="0"/>
    <xf numFmtId="0" fontId="7" fillId="7" borderId="0"/>
    <xf numFmtId="0" fontId="8" fillId="0" borderId="0"/>
    <xf numFmtId="0" fontId="9" fillId="0" borderId="0"/>
    <xf numFmtId="0" fontId="10" fillId="0" borderId="0"/>
    <xf numFmtId="0" fontId="11" fillId="8" borderId="0"/>
    <xf numFmtId="0" fontId="12" fillId="8" borderId="1"/>
    <xf numFmtId="0" fontId="1" fillId="0" borderId="0"/>
    <xf numFmtId="0" fontId="1" fillId="0" borderId="0"/>
    <xf numFmtId="0" fontId="4" fillId="0" borderId="0"/>
  </cellStyleXfs>
  <cellXfs count="8">
    <xf numFmtId="0" fontId="0" fillId="0" borderId="0" xfId="0"/>
    <xf numFmtId="0" fontId="13" fillId="0" borderId="2" xfId="0" applyFont="1" applyBorder="1"/>
    <xf numFmtId="0" fontId="0" fillId="0" borderId="2" xfId="0" applyBorder="1" applyAlignment="1">
      <alignment horizontal="center"/>
    </xf>
    <xf numFmtId="0" fontId="0" fillId="0" borderId="2" xfId="0" applyBorder="1"/>
    <xf numFmtId="0" fontId="13" fillId="0" borderId="2" xfId="0" applyFont="1" applyBorder="1" applyAlignment="1">
      <alignment horizontal="center"/>
    </xf>
    <xf numFmtId="0" fontId="0" fillId="0" borderId="0" xfId="0" applyAlignment="1">
      <alignment horizontal="center"/>
    </xf>
    <xf numFmtId="0" fontId="14" fillId="0" borderId="2" xfId="0" applyFont="1" applyBorder="1" applyAlignment="1">
      <alignment horizontal="center"/>
    </xf>
    <xf numFmtId="0" fontId="13" fillId="0" borderId="2" xfId="0" applyFont="1" applyBorder="1" applyAlignment="1">
      <alignment horizontal="center" vertical="center"/>
    </xf>
  </cellXfs>
  <cellStyles count="17">
    <cellStyle name="Accent" xfId="1" xr:uid="{00000000-0005-0000-0000-000000000000}"/>
    <cellStyle name="Accent 1" xfId="2" xr:uid="{00000000-0005-0000-0000-000001000000}"/>
    <cellStyle name="Accent 2" xfId="3" xr:uid="{00000000-0005-0000-0000-000002000000}"/>
    <cellStyle name="Accent 3" xfId="4" xr:uid="{00000000-0005-0000-0000-000003000000}"/>
    <cellStyle name="Bad" xfId="5" xr:uid="{00000000-0005-0000-0000-000004000000}"/>
    <cellStyle name="Error" xfId="6" xr:uid="{00000000-0005-0000-0000-000005000000}"/>
    <cellStyle name="Footnote" xfId="7" xr:uid="{00000000-0005-0000-0000-000006000000}"/>
    <cellStyle name="Good" xfId="8" xr:uid="{00000000-0005-0000-0000-000007000000}"/>
    <cellStyle name="Heading (user)" xfId="9" xr:uid="{00000000-0005-0000-0000-000008000000}"/>
    <cellStyle name="Heading 1" xfId="10" xr:uid="{00000000-0005-0000-0000-000009000000}"/>
    <cellStyle name="Heading 2" xfId="11" xr:uid="{00000000-0005-0000-0000-00000A000000}"/>
    <cellStyle name="Neutral" xfId="12" xr:uid="{00000000-0005-0000-0000-00000B000000}"/>
    <cellStyle name="Normální" xfId="0" builtinId="0" customBuiltin="1"/>
    <cellStyle name="Note" xfId="13" xr:uid="{00000000-0005-0000-0000-00000D000000}"/>
    <cellStyle name="Status" xfId="14" xr:uid="{00000000-0005-0000-0000-00000E000000}"/>
    <cellStyle name="Text" xfId="15" xr:uid="{00000000-0005-0000-0000-00000F000000}"/>
    <cellStyle name="Warning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5"/>
  <sheetViews>
    <sheetView tabSelected="1" workbookViewId="0">
      <selection activeCell="N6" sqref="N6"/>
    </sheetView>
  </sheetViews>
  <sheetFormatPr baseColWidth="10" defaultColWidth="8.83203125" defaultRowHeight="14" x14ac:dyDescent="0.15"/>
  <cols>
    <col min="1" max="1" width="12.83203125" customWidth="1"/>
    <col min="2" max="2" width="19" customWidth="1"/>
    <col min="3" max="3" width="16.33203125" customWidth="1"/>
    <col min="4" max="6" width="8.5" customWidth="1"/>
    <col min="7" max="7" width="10.6640625" customWidth="1"/>
    <col min="8" max="10" width="8" customWidth="1"/>
    <col min="11" max="11" width="10.6640625" customWidth="1"/>
    <col min="12" max="14" width="7.6640625" customWidth="1"/>
    <col min="15" max="27" width="10.6640625" customWidth="1"/>
    <col min="28" max="28" width="12.5" customWidth="1"/>
    <col min="29" max="29" width="17.6640625" customWidth="1"/>
    <col min="30" max="30" width="24.1640625" customWidth="1"/>
    <col min="31" max="32" width="10.6640625" customWidth="1"/>
  </cols>
  <sheetData>
    <row r="1" spans="1:32" x14ac:dyDescent="0.15">
      <c r="A1" s="7" t="s">
        <v>19</v>
      </c>
      <c r="B1" s="7"/>
      <c r="C1" s="7"/>
      <c r="D1" s="7" t="s">
        <v>10</v>
      </c>
      <c r="E1" s="7"/>
      <c r="F1" s="7"/>
      <c r="G1" s="7"/>
      <c r="H1" s="7" t="s">
        <v>11</v>
      </c>
      <c r="I1" s="7"/>
      <c r="J1" s="7"/>
      <c r="K1" s="7"/>
      <c r="L1" s="7" t="s">
        <v>15</v>
      </c>
      <c r="M1" s="7"/>
      <c r="N1" s="7"/>
      <c r="O1" s="7"/>
      <c r="P1" s="1"/>
      <c r="Q1" s="1"/>
      <c r="AB1" s="7" t="s">
        <v>0</v>
      </c>
      <c r="AC1" s="7"/>
      <c r="AD1" s="7"/>
    </row>
    <row r="2" spans="1:32" s="5" customFormat="1" x14ac:dyDescent="0.15">
      <c r="A2" s="4" t="s">
        <v>1</v>
      </c>
      <c r="B2" s="4" t="s">
        <v>2</v>
      </c>
      <c r="C2" s="4" t="s">
        <v>3</v>
      </c>
      <c r="D2" s="4" t="s">
        <v>8</v>
      </c>
      <c r="E2" s="4" t="s">
        <v>7</v>
      </c>
      <c r="F2" s="4" t="s">
        <v>9</v>
      </c>
      <c r="G2" s="4" t="s">
        <v>4</v>
      </c>
      <c r="H2" s="4" t="s">
        <v>12</v>
      </c>
      <c r="I2" s="4" t="s">
        <v>13</v>
      </c>
      <c r="J2" s="4" t="s">
        <v>14</v>
      </c>
      <c r="K2" s="4" t="s">
        <v>4</v>
      </c>
      <c r="L2" s="4" t="s">
        <v>16</v>
      </c>
      <c r="M2" s="4" t="s">
        <v>17</v>
      </c>
      <c r="N2" s="6" t="s">
        <v>18</v>
      </c>
      <c r="O2" s="4" t="s">
        <v>4</v>
      </c>
      <c r="P2" s="4" t="s">
        <v>5</v>
      </c>
      <c r="Q2" s="4" t="s">
        <v>6</v>
      </c>
      <c r="AB2" s="4" t="s">
        <v>1</v>
      </c>
      <c r="AC2" s="4" t="s">
        <v>2</v>
      </c>
      <c r="AD2" s="4" t="s">
        <v>3</v>
      </c>
      <c r="AE2" s="4" t="s">
        <v>5</v>
      </c>
      <c r="AF2" s="4" t="s">
        <v>6</v>
      </c>
    </row>
    <row r="3" spans="1:32" x14ac:dyDescent="0.15">
      <c r="A3" s="2">
        <v>53</v>
      </c>
      <c r="B3" s="3" t="s">
        <v>20</v>
      </c>
      <c r="C3" s="3" t="s">
        <v>23</v>
      </c>
      <c r="D3" s="3">
        <v>36.5</v>
      </c>
      <c r="E3" s="3">
        <v>46</v>
      </c>
      <c r="F3" s="3">
        <v>29</v>
      </c>
      <c r="G3" s="3">
        <f>D3+E3+F3</f>
        <v>111.5</v>
      </c>
      <c r="H3" s="3">
        <v>5</v>
      </c>
      <c r="I3" s="3">
        <v>8</v>
      </c>
      <c r="J3" s="3">
        <v>2</v>
      </c>
      <c r="K3" s="3">
        <f>H3+I3+J3</f>
        <v>15</v>
      </c>
      <c r="L3" s="3">
        <v>7</v>
      </c>
      <c r="M3" s="3">
        <v>0</v>
      </c>
      <c r="N3" s="3">
        <v>5</v>
      </c>
      <c r="O3" s="3">
        <f>L3+M3+N3</f>
        <v>12</v>
      </c>
      <c r="P3" s="3">
        <f>G3+K3+O3</f>
        <v>138.5</v>
      </c>
      <c r="Q3" s="3">
        <f>_xlfn.RANK.EQ(P3,$P$3:$P$5,0)</f>
        <v>2</v>
      </c>
      <c r="AB3" s="2">
        <f t="shared" ref="AB3:AB5" si="0">A3</f>
        <v>53</v>
      </c>
      <c r="AC3" s="3" t="str">
        <f t="shared" ref="AC3:AC5" si="1">B3</f>
        <v>Kopečná Julie</v>
      </c>
      <c r="AD3" s="3" t="str">
        <f t="shared" ref="AD3:AD5" si="2">C3</f>
        <v>fitness Ave Přerov</v>
      </c>
      <c r="AE3" s="3">
        <f t="shared" ref="AE3:AE5" si="3">P3</f>
        <v>138.5</v>
      </c>
      <c r="AF3" s="3">
        <f t="shared" ref="AF3:AF5" si="4">Q3</f>
        <v>2</v>
      </c>
    </row>
    <row r="4" spans="1:32" x14ac:dyDescent="0.15">
      <c r="A4" s="2">
        <v>54</v>
      </c>
      <c r="B4" s="3" t="s">
        <v>21</v>
      </c>
      <c r="C4" s="3" t="s">
        <v>24</v>
      </c>
      <c r="D4" s="3">
        <v>43.5</v>
      </c>
      <c r="E4" s="3">
        <v>33</v>
      </c>
      <c r="F4" s="3">
        <v>44</v>
      </c>
      <c r="G4" s="3">
        <f t="shared" ref="G4:G5" si="5">D4+E4+F4</f>
        <v>120.5</v>
      </c>
      <c r="H4" s="3">
        <v>3</v>
      </c>
      <c r="I4" s="3">
        <v>7</v>
      </c>
      <c r="J4" s="3">
        <v>3</v>
      </c>
      <c r="K4" s="3">
        <f t="shared" ref="K4:K5" si="6">H4+I4+J4</f>
        <v>13</v>
      </c>
      <c r="L4" s="3">
        <v>5</v>
      </c>
      <c r="M4" s="3">
        <v>0</v>
      </c>
      <c r="N4" s="3">
        <v>5</v>
      </c>
      <c r="O4" s="3">
        <f t="shared" ref="O4:O5" si="7">L4+M4+N4</f>
        <v>10</v>
      </c>
      <c r="P4" s="3">
        <f t="shared" ref="P4:P5" si="8">G4+K4+O4</f>
        <v>143.5</v>
      </c>
      <c r="Q4" s="3">
        <f>_xlfn.RANK.EQ(P4,$P$3:$P$5,0)</f>
        <v>1</v>
      </c>
      <c r="AB4" s="2">
        <f t="shared" si="0"/>
        <v>54</v>
      </c>
      <c r="AC4" s="3" t="str">
        <f t="shared" si="1"/>
        <v>Varga Annabella</v>
      </c>
      <c r="AD4" s="3" t="str">
        <f t="shared" si="2"/>
        <v>Šk arkádia Galanta</v>
      </c>
      <c r="AE4" s="3">
        <f t="shared" si="3"/>
        <v>143.5</v>
      </c>
      <c r="AF4" s="3">
        <f t="shared" si="4"/>
        <v>1</v>
      </c>
    </row>
    <row r="5" spans="1:32" x14ac:dyDescent="0.15">
      <c r="A5" s="2">
        <v>55</v>
      </c>
      <c r="B5" s="3" t="s">
        <v>22</v>
      </c>
      <c r="C5" s="3" t="s">
        <v>25</v>
      </c>
      <c r="D5" s="3">
        <v>28</v>
      </c>
      <c r="E5" s="3">
        <v>26</v>
      </c>
      <c r="F5" s="3">
        <v>31</v>
      </c>
      <c r="G5" s="3">
        <f t="shared" si="5"/>
        <v>85</v>
      </c>
      <c r="H5" s="3">
        <v>3</v>
      </c>
      <c r="I5" s="3">
        <v>5</v>
      </c>
      <c r="J5" s="3">
        <v>2</v>
      </c>
      <c r="K5" s="3">
        <f t="shared" si="6"/>
        <v>10</v>
      </c>
      <c r="L5" s="3">
        <v>5</v>
      </c>
      <c r="M5" s="3">
        <v>0</v>
      </c>
      <c r="N5" s="3">
        <v>5</v>
      </c>
      <c r="O5" s="3">
        <f t="shared" si="7"/>
        <v>10</v>
      </c>
      <c r="P5" s="3">
        <f t="shared" si="8"/>
        <v>105</v>
      </c>
      <c r="Q5" s="3">
        <f>_xlfn.RANK.EQ(P5,$P$3:$P$5,0)</f>
        <v>3</v>
      </c>
      <c r="AB5" s="2">
        <f t="shared" si="0"/>
        <v>55</v>
      </c>
      <c r="AC5" s="3" t="str">
        <f t="shared" si="1"/>
        <v>Plívová Tereza</v>
      </c>
      <c r="AD5" s="3" t="str">
        <f t="shared" si="2"/>
        <v>Gym Fit, z.s.</v>
      </c>
      <c r="AE5" s="3">
        <f t="shared" si="3"/>
        <v>105</v>
      </c>
      <c r="AF5" s="3">
        <f t="shared" si="4"/>
        <v>3</v>
      </c>
    </row>
  </sheetData>
  <mergeCells count="5">
    <mergeCell ref="AB1:AD1"/>
    <mergeCell ref="A1:C1"/>
    <mergeCell ref="D1:G1"/>
    <mergeCell ref="H1:K1"/>
    <mergeCell ref="L1:O1"/>
  </mergeCells>
  <pageMargins left="0" right="0" top="0.39370078740157477" bottom="0.39370078740157477" header="0" footer="0"/>
  <pageSetup paperSize="9" fitToWidth="0" fitToHeight="0" pageOrder="overThenDown" orientation="landscape" r:id="rId1"/>
  <headerFooter>
    <oddHeader>&amp;C&amp;A</oddHeader>
    <oddFooter>&amp;CStránka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F4DCD3-596C-41F0-B7DA-803BC6B67411}">
  <dimension ref="A1:AF11"/>
  <sheetViews>
    <sheetView workbookViewId="0">
      <selection activeCell="Q5" sqref="Q5"/>
    </sheetView>
  </sheetViews>
  <sheetFormatPr baseColWidth="10" defaultColWidth="8.83203125" defaultRowHeight="14" x14ac:dyDescent="0.15"/>
  <cols>
    <col min="1" max="1" width="12.83203125" customWidth="1"/>
    <col min="2" max="2" width="17.1640625" customWidth="1"/>
    <col min="3" max="3" width="27.5" customWidth="1"/>
    <col min="4" max="6" width="8.5" customWidth="1"/>
    <col min="7" max="7" width="10.6640625" customWidth="1"/>
    <col min="8" max="10" width="8" customWidth="1"/>
    <col min="11" max="11" width="10.6640625" customWidth="1"/>
    <col min="12" max="14" width="7.6640625" customWidth="1"/>
    <col min="15" max="27" width="10.6640625" customWidth="1"/>
    <col min="28" max="28" width="12.5" customWidth="1"/>
    <col min="29" max="29" width="17.6640625" customWidth="1"/>
    <col min="30" max="30" width="24.1640625" customWidth="1"/>
    <col min="31" max="32" width="10.6640625" customWidth="1"/>
  </cols>
  <sheetData>
    <row r="1" spans="1:32" x14ac:dyDescent="0.15">
      <c r="A1" s="7" t="s">
        <v>26</v>
      </c>
      <c r="B1" s="7"/>
      <c r="C1" s="7"/>
      <c r="D1" s="7" t="s">
        <v>10</v>
      </c>
      <c r="E1" s="7"/>
      <c r="F1" s="7"/>
      <c r="G1" s="7"/>
      <c r="H1" s="7" t="s">
        <v>11</v>
      </c>
      <c r="I1" s="7"/>
      <c r="J1" s="7"/>
      <c r="K1" s="7"/>
      <c r="L1" s="7" t="s">
        <v>15</v>
      </c>
      <c r="M1" s="7"/>
      <c r="N1" s="7"/>
      <c r="O1" s="7"/>
      <c r="P1" s="1"/>
      <c r="Q1" s="1"/>
      <c r="AB1" s="7" t="s">
        <v>0</v>
      </c>
      <c r="AC1" s="7"/>
      <c r="AD1" s="7"/>
    </row>
    <row r="2" spans="1:32" s="5" customFormat="1" x14ac:dyDescent="0.15">
      <c r="A2" s="4" t="s">
        <v>1</v>
      </c>
      <c r="B2" s="4" t="s">
        <v>2</v>
      </c>
      <c r="C2" s="4" t="s">
        <v>3</v>
      </c>
      <c r="D2" s="4" t="s">
        <v>8</v>
      </c>
      <c r="E2" s="4" t="s">
        <v>7</v>
      </c>
      <c r="F2" s="4" t="s">
        <v>9</v>
      </c>
      <c r="G2" s="4" t="s">
        <v>4</v>
      </c>
      <c r="H2" s="4" t="s">
        <v>12</v>
      </c>
      <c r="I2" s="4" t="s">
        <v>13</v>
      </c>
      <c r="J2" s="4" t="s">
        <v>14</v>
      </c>
      <c r="K2" s="4" t="s">
        <v>4</v>
      </c>
      <c r="L2" s="4" t="s">
        <v>16</v>
      </c>
      <c r="M2" s="4" t="s">
        <v>17</v>
      </c>
      <c r="N2" s="6" t="s">
        <v>18</v>
      </c>
      <c r="O2" s="4" t="s">
        <v>4</v>
      </c>
      <c r="P2" s="4" t="s">
        <v>5</v>
      </c>
      <c r="Q2" s="4" t="s">
        <v>6</v>
      </c>
      <c r="AB2" s="4" t="s">
        <v>1</v>
      </c>
      <c r="AC2" s="4" t="s">
        <v>2</v>
      </c>
      <c r="AD2" s="4" t="s">
        <v>3</v>
      </c>
      <c r="AE2" s="4" t="s">
        <v>5</v>
      </c>
      <c r="AF2" s="4" t="s">
        <v>6</v>
      </c>
    </row>
    <row r="3" spans="1:32" x14ac:dyDescent="0.15">
      <c r="A3" s="2">
        <v>61</v>
      </c>
      <c r="B3" s="3" t="s">
        <v>27</v>
      </c>
      <c r="C3" s="3" t="s">
        <v>25</v>
      </c>
      <c r="D3" s="3">
        <v>51.5</v>
      </c>
      <c r="E3" s="3">
        <v>59</v>
      </c>
      <c r="F3" s="3">
        <v>58</v>
      </c>
      <c r="G3" s="3">
        <f>D3+E3+F3</f>
        <v>168.5</v>
      </c>
      <c r="H3" s="3">
        <v>7</v>
      </c>
      <c r="I3" s="3">
        <v>6</v>
      </c>
      <c r="J3" s="3">
        <v>4</v>
      </c>
      <c r="K3" s="3">
        <f>H3+I3+J3</f>
        <v>17</v>
      </c>
      <c r="L3" s="3">
        <v>7</v>
      </c>
      <c r="M3" s="3">
        <v>0</v>
      </c>
      <c r="N3" s="3">
        <v>5</v>
      </c>
      <c r="O3" s="3">
        <f>L3+M3+N3</f>
        <v>12</v>
      </c>
      <c r="P3" s="3">
        <f>G3+K3+O3</f>
        <v>197.5</v>
      </c>
      <c r="Q3" s="3">
        <f t="shared" ref="Q3:Q11" si="0">_xlfn.RANK.EQ(P3,$P$3:$P$11,0)</f>
        <v>3</v>
      </c>
      <c r="AB3" s="2">
        <f t="shared" ref="AB3:AD11" si="1">A3</f>
        <v>61</v>
      </c>
      <c r="AC3" s="3" t="str">
        <f t="shared" si="1"/>
        <v>Skořepová Eliška</v>
      </c>
      <c r="AD3" s="3" t="str">
        <f t="shared" si="1"/>
        <v>Gym Fit, z.s.</v>
      </c>
      <c r="AE3" s="3">
        <f t="shared" ref="AE3:AF11" si="2">P3</f>
        <v>197.5</v>
      </c>
      <c r="AF3" s="3">
        <f t="shared" si="2"/>
        <v>3</v>
      </c>
    </row>
    <row r="4" spans="1:32" x14ac:dyDescent="0.15">
      <c r="A4" s="2">
        <f>A3+1</f>
        <v>62</v>
      </c>
      <c r="B4" s="3" t="s">
        <v>28</v>
      </c>
      <c r="C4" s="3" t="s">
        <v>36</v>
      </c>
      <c r="D4" s="3">
        <v>41</v>
      </c>
      <c r="E4" s="3">
        <v>33</v>
      </c>
      <c r="F4" s="3">
        <v>51</v>
      </c>
      <c r="G4" s="3">
        <f t="shared" ref="G4:G11" si="3">D4+E4+F4</f>
        <v>125</v>
      </c>
      <c r="H4" s="3">
        <v>7</v>
      </c>
      <c r="I4" s="3">
        <v>8</v>
      </c>
      <c r="J4" s="3">
        <v>6</v>
      </c>
      <c r="K4" s="3">
        <f t="shared" ref="K4:K11" si="4">H4+I4+J4</f>
        <v>21</v>
      </c>
      <c r="L4" s="3">
        <v>9</v>
      </c>
      <c r="M4" s="3">
        <v>0</v>
      </c>
      <c r="N4" s="3">
        <v>5</v>
      </c>
      <c r="O4" s="3">
        <f t="shared" ref="O4:O11" si="5">L4+M4+N4</f>
        <v>14</v>
      </c>
      <c r="P4" s="3">
        <f t="shared" ref="P4:P11" si="6">G4+K4+O4</f>
        <v>160</v>
      </c>
      <c r="Q4" s="3">
        <f t="shared" si="0"/>
        <v>6</v>
      </c>
      <c r="AB4" s="2">
        <f t="shared" si="1"/>
        <v>62</v>
      </c>
      <c r="AC4" s="3" t="str">
        <f t="shared" si="1"/>
        <v>Holková Viktorie</v>
      </c>
      <c r="AD4" s="3" t="str">
        <f t="shared" si="1"/>
        <v>All Stars Fitness TJ Sokol Lužice</v>
      </c>
      <c r="AE4" s="3">
        <f t="shared" si="2"/>
        <v>160</v>
      </c>
      <c r="AF4" s="3">
        <f t="shared" si="2"/>
        <v>6</v>
      </c>
    </row>
    <row r="5" spans="1:32" x14ac:dyDescent="0.15">
      <c r="A5" s="2">
        <f t="shared" ref="A5:A10" si="7">A4+1</f>
        <v>63</v>
      </c>
      <c r="B5" s="3" t="s">
        <v>29</v>
      </c>
      <c r="C5" s="3" t="s">
        <v>23</v>
      </c>
      <c r="D5" s="3">
        <v>43</v>
      </c>
      <c r="E5" s="3">
        <v>49</v>
      </c>
      <c r="F5" s="3">
        <v>34</v>
      </c>
      <c r="G5" s="3">
        <f t="shared" si="3"/>
        <v>126</v>
      </c>
      <c r="H5" s="3">
        <v>5</v>
      </c>
      <c r="I5" s="3">
        <v>7</v>
      </c>
      <c r="J5" s="3">
        <v>3</v>
      </c>
      <c r="K5" s="3">
        <f t="shared" si="4"/>
        <v>15</v>
      </c>
      <c r="L5" s="3">
        <v>7</v>
      </c>
      <c r="M5" s="3">
        <v>0</v>
      </c>
      <c r="N5" s="3">
        <v>3</v>
      </c>
      <c r="O5" s="3">
        <f t="shared" si="5"/>
        <v>10</v>
      </c>
      <c r="P5" s="3">
        <f t="shared" si="6"/>
        <v>151</v>
      </c>
      <c r="Q5" s="3">
        <f t="shared" si="0"/>
        <v>7</v>
      </c>
      <c r="AB5" s="2">
        <f t="shared" si="1"/>
        <v>63</v>
      </c>
      <c r="AC5" s="3" t="str">
        <f t="shared" si="1"/>
        <v>Galnorová Michaela</v>
      </c>
      <c r="AD5" s="3" t="str">
        <f t="shared" si="1"/>
        <v>fitness Ave Přerov</v>
      </c>
      <c r="AE5" s="3">
        <f t="shared" si="2"/>
        <v>151</v>
      </c>
      <c r="AF5" s="3">
        <f t="shared" si="2"/>
        <v>7</v>
      </c>
    </row>
    <row r="6" spans="1:32" x14ac:dyDescent="0.15">
      <c r="A6" s="2">
        <f t="shared" si="7"/>
        <v>64</v>
      </c>
      <c r="B6" s="3" t="s">
        <v>30</v>
      </c>
      <c r="C6" s="3" t="s">
        <v>25</v>
      </c>
      <c r="D6" s="3">
        <v>34.5</v>
      </c>
      <c r="E6" s="3">
        <v>47</v>
      </c>
      <c r="F6" s="3">
        <v>36</v>
      </c>
      <c r="G6" s="3">
        <f t="shared" si="3"/>
        <v>117.5</v>
      </c>
      <c r="H6" s="3">
        <v>4</v>
      </c>
      <c r="I6" s="3">
        <v>5</v>
      </c>
      <c r="J6" s="3">
        <v>3</v>
      </c>
      <c r="K6" s="3">
        <f t="shared" si="4"/>
        <v>12</v>
      </c>
      <c r="L6" s="3">
        <v>5</v>
      </c>
      <c r="M6" s="3">
        <v>0</v>
      </c>
      <c r="N6" s="3">
        <v>5</v>
      </c>
      <c r="O6" s="3">
        <f t="shared" si="5"/>
        <v>10</v>
      </c>
      <c r="P6" s="3">
        <f t="shared" si="6"/>
        <v>139.5</v>
      </c>
      <c r="Q6" s="3">
        <f t="shared" si="0"/>
        <v>8</v>
      </c>
      <c r="AB6" s="2">
        <f t="shared" si="1"/>
        <v>64</v>
      </c>
      <c r="AC6" s="3" t="str">
        <f t="shared" si="1"/>
        <v>Plívová Natálie</v>
      </c>
      <c r="AD6" s="3" t="str">
        <f t="shared" si="1"/>
        <v>Gym Fit, z.s.</v>
      </c>
      <c r="AE6" s="3">
        <f t="shared" si="2"/>
        <v>139.5</v>
      </c>
      <c r="AF6" s="3">
        <f t="shared" si="2"/>
        <v>8</v>
      </c>
    </row>
    <row r="7" spans="1:32" x14ac:dyDescent="0.15">
      <c r="A7" s="2">
        <f t="shared" si="7"/>
        <v>65</v>
      </c>
      <c r="B7" s="3" t="s">
        <v>31</v>
      </c>
      <c r="C7" s="3" t="s">
        <v>23</v>
      </c>
      <c r="D7" s="3">
        <v>56</v>
      </c>
      <c r="E7" s="3">
        <v>69</v>
      </c>
      <c r="F7" s="3">
        <v>39</v>
      </c>
      <c r="G7" s="3">
        <f t="shared" si="3"/>
        <v>164</v>
      </c>
      <c r="H7" s="3">
        <v>7</v>
      </c>
      <c r="I7" s="3">
        <v>7</v>
      </c>
      <c r="J7" s="3">
        <v>2</v>
      </c>
      <c r="K7" s="3">
        <f t="shared" si="4"/>
        <v>16</v>
      </c>
      <c r="L7" s="3">
        <v>7</v>
      </c>
      <c r="M7" s="3">
        <v>0</v>
      </c>
      <c r="N7" s="3">
        <v>5</v>
      </c>
      <c r="O7" s="3">
        <f t="shared" si="5"/>
        <v>12</v>
      </c>
      <c r="P7" s="3">
        <f t="shared" si="6"/>
        <v>192</v>
      </c>
      <c r="Q7" s="3">
        <f t="shared" si="0"/>
        <v>4</v>
      </c>
      <c r="AB7" s="2">
        <f t="shared" si="1"/>
        <v>65</v>
      </c>
      <c r="AC7" s="3" t="str">
        <f t="shared" si="1"/>
        <v>Švárová Valerie</v>
      </c>
      <c r="AD7" s="3" t="str">
        <f t="shared" si="1"/>
        <v>fitness Ave Přerov</v>
      </c>
      <c r="AE7" s="3">
        <f t="shared" si="2"/>
        <v>192</v>
      </c>
      <c r="AF7" s="3">
        <f t="shared" si="2"/>
        <v>4</v>
      </c>
    </row>
    <row r="8" spans="1:32" x14ac:dyDescent="0.15">
      <c r="A8" s="2">
        <f t="shared" si="7"/>
        <v>66</v>
      </c>
      <c r="B8" s="3" t="s">
        <v>32</v>
      </c>
      <c r="C8" s="3" t="s">
        <v>37</v>
      </c>
      <c r="D8" s="3">
        <v>64</v>
      </c>
      <c r="E8" s="3">
        <v>71</v>
      </c>
      <c r="F8" s="3">
        <v>71</v>
      </c>
      <c r="G8" s="3">
        <f t="shared" si="3"/>
        <v>206</v>
      </c>
      <c r="H8" s="3">
        <v>9</v>
      </c>
      <c r="I8" s="3">
        <v>8</v>
      </c>
      <c r="J8" s="3">
        <v>8</v>
      </c>
      <c r="K8" s="3">
        <f t="shared" si="4"/>
        <v>25</v>
      </c>
      <c r="L8" s="3">
        <v>6</v>
      </c>
      <c r="M8" s="3">
        <v>0</v>
      </c>
      <c r="N8" s="3">
        <v>5</v>
      </c>
      <c r="O8" s="3">
        <f t="shared" si="5"/>
        <v>11</v>
      </c>
      <c r="P8" s="3">
        <f t="shared" si="6"/>
        <v>242</v>
      </c>
      <c r="Q8" s="3">
        <f t="shared" si="0"/>
        <v>1</v>
      </c>
      <c r="AB8" s="2">
        <f t="shared" si="1"/>
        <v>66</v>
      </c>
      <c r="AC8" s="3" t="str">
        <f t="shared" si="1"/>
        <v>Janovská Klára</v>
      </c>
      <c r="AD8" s="3" t="str">
        <f t="shared" si="1"/>
        <v>Sportovní akademie P&amp;M</v>
      </c>
      <c r="AE8" s="3">
        <f t="shared" si="2"/>
        <v>242</v>
      </c>
      <c r="AF8" s="3">
        <f t="shared" si="2"/>
        <v>1</v>
      </c>
    </row>
    <row r="9" spans="1:32" x14ac:dyDescent="0.15">
      <c r="A9" s="2">
        <f t="shared" si="7"/>
        <v>67</v>
      </c>
      <c r="B9" s="3" t="s">
        <v>33</v>
      </c>
      <c r="C9" s="3" t="s">
        <v>25</v>
      </c>
      <c r="D9" s="3">
        <v>50</v>
      </c>
      <c r="E9" s="3">
        <v>42</v>
      </c>
      <c r="F9" s="3">
        <v>50</v>
      </c>
      <c r="G9" s="3">
        <f t="shared" si="3"/>
        <v>142</v>
      </c>
      <c r="H9" s="3">
        <v>7</v>
      </c>
      <c r="I9" s="3">
        <v>7</v>
      </c>
      <c r="J9" s="3">
        <v>4</v>
      </c>
      <c r="K9" s="3">
        <f t="shared" si="4"/>
        <v>18</v>
      </c>
      <c r="L9" s="3">
        <v>5</v>
      </c>
      <c r="M9" s="3">
        <v>2</v>
      </c>
      <c r="N9" s="3">
        <v>5</v>
      </c>
      <c r="O9" s="3">
        <f t="shared" si="5"/>
        <v>12</v>
      </c>
      <c r="P9" s="3">
        <f t="shared" si="6"/>
        <v>172</v>
      </c>
      <c r="Q9" s="3">
        <f t="shared" si="0"/>
        <v>5</v>
      </c>
      <c r="AB9" s="2">
        <f t="shared" si="1"/>
        <v>67</v>
      </c>
      <c r="AC9" s="3" t="str">
        <f t="shared" si="1"/>
        <v>Cuhorková Beáta</v>
      </c>
      <c r="AD9" s="3" t="str">
        <f t="shared" si="1"/>
        <v>Gym Fit, z.s.</v>
      </c>
      <c r="AE9" s="3">
        <f t="shared" si="2"/>
        <v>172</v>
      </c>
      <c r="AF9" s="3">
        <f t="shared" si="2"/>
        <v>5</v>
      </c>
    </row>
    <row r="10" spans="1:32" x14ac:dyDescent="0.15">
      <c r="A10" s="2">
        <f t="shared" si="7"/>
        <v>68</v>
      </c>
      <c r="B10" s="3" t="s">
        <v>34</v>
      </c>
      <c r="C10" s="3" t="s">
        <v>38</v>
      </c>
      <c r="D10" s="3">
        <v>51</v>
      </c>
      <c r="E10" s="3">
        <v>61</v>
      </c>
      <c r="F10" s="3">
        <v>56</v>
      </c>
      <c r="G10" s="3">
        <f t="shared" si="3"/>
        <v>168</v>
      </c>
      <c r="H10" s="3">
        <v>8</v>
      </c>
      <c r="I10" s="3">
        <v>8</v>
      </c>
      <c r="J10" s="3">
        <v>6</v>
      </c>
      <c r="K10" s="3">
        <f t="shared" si="4"/>
        <v>22</v>
      </c>
      <c r="L10" s="3">
        <v>10</v>
      </c>
      <c r="M10" s="3">
        <v>0</v>
      </c>
      <c r="N10" s="3">
        <v>5</v>
      </c>
      <c r="O10" s="3">
        <f t="shared" si="5"/>
        <v>15</v>
      </c>
      <c r="P10" s="3">
        <f t="shared" si="6"/>
        <v>205</v>
      </c>
      <c r="Q10" s="3">
        <f t="shared" si="0"/>
        <v>2</v>
      </c>
      <c r="AB10" s="2">
        <f t="shared" si="1"/>
        <v>68</v>
      </c>
      <c r="AC10" s="3" t="str">
        <f t="shared" si="1"/>
        <v>Zázvorková Kateřina</v>
      </c>
      <c r="AD10" s="3" t="str">
        <f t="shared" si="1"/>
        <v>Sportovní studio J. Šípkové</v>
      </c>
      <c r="AE10" s="3">
        <f t="shared" si="2"/>
        <v>205</v>
      </c>
      <c r="AF10" s="3">
        <f t="shared" si="2"/>
        <v>2</v>
      </c>
    </row>
    <row r="11" spans="1:32" x14ac:dyDescent="0.15">
      <c r="A11" s="2">
        <f>A10+1</f>
        <v>69</v>
      </c>
      <c r="B11" s="3" t="s">
        <v>35</v>
      </c>
      <c r="C11" s="3" t="s">
        <v>23</v>
      </c>
      <c r="D11" s="3">
        <v>28.5</v>
      </c>
      <c r="E11" s="3">
        <v>38</v>
      </c>
      <c r="F11" s="3">
        <v>42</v>
      </c>
      <c r="G11" s="3">
        <f t="shared" si="3"/>
        <v>108.5</v>
      </c>
      <c r="H11" s="3">
        <v>4</v>
      </c>
      <c r="I11" s="3">
        <v>3</v>
      </c>
      <c r="J11" s="3">
        <v>2</v>
      </c>
      <c r="K11" s="3">
        <f t="shared" si="4"/>
        <v>9</v>
      </c>
      <c r="L11" s="3">
        <v>3</v>
      </c>
      <c r="M11" s="3">
        <v>0</v>
      </c>
      <c r="N11" s="3">
        <v>5</v>
      </c>
      <c r="O11" s="3">
        <f t="shared" si="5"/>
        <v>8</v>
      </c>
      <c r="P11" s="3">
        <f t="shared" si="6"/>
        <v>125.5</v>
      </c>
      <c r="Q11" s="3">
        <f t="shared" si="0"/>
        <v>9</v>
      </c>
      <c r="AB11" s="2">
        <f t="shared" si="1"/>
        <v>69</v>
      </c>
      <c r="AC11" s="3" t="str">
        <f t="shared" si="1"/>
        <v>Švárová Beáta</v>
      </c>
      <c r="AD11" s="3" t="str">
        <f t="shared" si="1"/>
        <v>fitness Ave Přerov</v>
      </c>
      <c r="AE11" s="3">
        <f t="shared" si="2"/>
        <v>125.5</v>
      </c>
      <c r="AF11" s="3">
        <f t="shared" si="2"/>
        <v>9</v>
      </c>
    </row>
  </sheetData>
  <mergeCells count="5">
    <mergeCell ref="A1:C1"/>
    <mergeCell ref="D1:G1"/>
    <mergeCell ref="H1:K1"/>
    <mergeCell ref="L1:O1"/>
    <mergeCell ref="AB1:AD1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02CDE0-094F-477E-AE6B-D74DF36ACCBA}">
  <dimension ref="A1:AF6"/>
  <sheetViews>
    <sheetView workbookViewId="0">
      <selection activeCell="F6" sqref="F6"/>
    </sheetView>
  </sheetViews>
  <sheetFormatPr baseColWidth="10" defaultColWidth="8.83203125" defaultRowHeight="14" x14ac:dyDescent="0.15"/>
  <cols>
    <col min="1" max="1" width="12.83203125" customWidth="1"/>
    <col min="2" max="2" width="17.1640625" customWidth="1"/>
    <col min="3" max="3" width="22.6640625" customWidth="1"/>
    <col min="4" max="6" width="8.5" customWidth="1"/>
    <col min="7" max="7" width="10.6640625" customWidth="1"/>
    <col min="8" max="10" width="8" customWidth="1"/>
    <col min="11" max="11" width="10.6640625" customWidth="1"/>
    <col min="12" max="14" width="7.6640625" customWidth="1"/>
    <col min="15" max="27" width="10.6640625" customWidth="1"/>
    <col min="28" max="28" width="12.5" customWidth="1"/>
    <col min="29" max="29" width="17.6640625" customWidth="1"/>
    <col min="30" max="30" width="24.1640625" customWidth="1"/>
    <col min="31" max="32" width="10.6640625" customWidth="1"/>
  </cols>
  <sheetData>
    <row r="1" spans="1:32" x14ac:dyDescent="0.15">
      <c r="A1" s="7" t="s">
        <v>39</v>
      </c>
      <c r="B1" s="7"/>
      <c r="C1" s="7"/>
      <c r="D1" s="7" t="s">
        <v>10</v>
      </c>
      <c r="E1" s="7"/>
      <c r="F1" s="7"/>
      <c r="G1" s="7"/>
      <c r="H1" s="7" t="s">
        <v>11</v>
      </c>
      <c r="I1" s="7"/>
      <c r="J1" s="7"/>
      <c r="K1" s="7"/>
      <c r="L1" s="7" t="s">
        <v>15</v>
      </c>
      <c r="M1" s="7"/>
      <c r="N1" s="7"/>
      <c r="O1" s="7"/>
      <c r="P1" s="1"/>
      <c r="Q1" s="1"/>
      <c r="AB1" s="7" t="s">
        <v>0</v>
      </c>
      <c r="AC1" s="7"/>
      <c r="AD1" s="7"/>
    </row>
    <row r="2" spans="1:32" s="5" customFormat="1" x14ac:dyDescent="0.15">
      <c r="A2" s="4" t="s">
        <v>1</v>
      </c>
      <c r="B2" s="4" t="s">
        <v>2</v>
      </c>
      <c r="C2" s="4" t="s">
        <v>3</v>
      </c>
      <c r="D2" s="4" t="s">
        <v>8</v>
      </c>
      <c r="E2" s="4" t="s">
        <v>7</v>
      </c>
      <c r="F2" s="4" t="s">
        <v>9</v>
      </c>
      <c r="G2" s="4" t="s">
        <v>4</v>
      </c>
      <c r="H2" s="4" t="s">
        <v>12</v>
      </c>
      <c r="I2" s="4" t="s">
        <v>13</v>
      </c>
      <c r="J2" s="4" t="s">
        <v>14</v>
      </c>
      <c r="K2" s="4" t="s">
        <v>4</v>
      </c>
      <c r="L2" s="4" t="s">
        <v>16</v>
      </c>
      <c r="M2" s="4" t="s">
        <v>17</v>
      </c>
      <c r="N2" s="6" t="s">
        <v>18</v>
      </c>
      <c r="O2" s="4" t="s">
        <v>4</v>
      </c>
      <c r="P2" s="4" t="s">
        <v>5</v>
      </c>
      <c r="Q2" s="4" t="s">
        <v>6</v>
      </c>
      <c r="AB2" s="4" t="s">
        <v>1</v>
      </c>
      <c r="AC2" s="4" t="s">
        <v>2</v>
      </c>
      <c r="AD2" s="4" t="s">
        <v>3</v>
      </c>
      <c r="AE2" s="4" t="s">
        <v>5</v>
      </c>
      <c r="AF2" s="4" t="s">
        <v>6</v>
      </c>
    </row>
    <row r="3" spans="1:32" x14ac:dyDescent="0.15">
      <c r="A3" s="2">
        <v>70</v>
      </c>
      <c r="B3" s="3" t="s">
        <v>40</v>
      </c>
      <c r="C3" s="3" t="s">
        <v>37</v>
      </c>
      <c r="D3" s="3">
        <v>71</v>
      </c>
      <c r="E3" s="3">
        <v>71</v>
      </c>
      <c r="F3" s="3">
        <v>67</v>
      </c>
      <c r="G3" s="3">
        <f>D3+E3+F3</f>
        <v>209</v>
      </c>
      <c r="H3" s="3">
        <v>6</v>
      </c>
      <c r="I3" s="3">
        <v>7</v>
      </c>
      <c r="J3" s="3">
        <v>6</v>
      </c>
      <c r="K3" s="3">
        <f>H3+I3+J3</f>
        <v>19</v>
      </c>
      <c r="L3" s="3">
        <v>8</v>
      </c>
      <c r="M3" s="3">
        <v>5</v>
      </c>
      <c r="N3" s="3">
        <v>5</v>
      </c>
      <c r="O3" s="3">
        <f>L3+M3+N3</f>
        <v>18</v>
      </c>
      <c r="P3" s="3">
        <f>G3+K3+O3</f>
        <v>246</v>
      </c>
      <c r="Q3" s="3">
        <f>_xlfn.RANK.EQ(P3,$P$3:$P$6,0)</f>
        <v>1</v>
      </c>
      <c r="AB3" s="2">
        <f t="shared" ref="AB3:AD6" si="0">A3</f>
        <v>70</v>
      </c>
      <c r="AC3" s="3" t="str">
        <f t="shared" si="0"/>
        <v>Martásková Daniela</v>
      </c>
      <c r="AD3" s="3" t="str">
        <f t="shared" si="0"/>
        <v>Sportovní akademie P&amp;M</v>
      </c>
      <c r="AE3" s="3">
        <f t="shared" ref="AE3:AF6" si="1">P3</f>
        <v>246</v>
      </c>
      <c r="AF3" s="3">
        <f t="shared" si="1"/>
        <v>1</v>
      </c>
    </row>
    <row r="4" spans="1:32" x14ac:dyDescent="0.15">
      <c r="A4" s="2">
        <v>71</v>
      </c>
      <c r="B4" s="3" t="s">
        <v>41</v>
      </c>
      <c r="C4" s="3" t="s">
        <v>37</v>
      </c>
      <c r="D4" s="3">
        <v>64</v>
      </c>
      <c r="E4" s="3">
        <v>63</v>
      </c>
      <c r="F4" s="3">
        <v>64</v>
      </c>
      <c r="G4" s="3">
        <f t="shared" ref="G4:G6" si="2">D4+E4+F4</f>
        <v>191</v>
      </c>
      <c r="H4" s="3">
        <v>7</v>
      </c>
      <c r="I4" s="3">
        <v>8</v>
      </c>
      <c r="J4" s="3">
        <v>5</v>
      </c>
      <c r="K4" s="3">
        <f t="shared" ref="K4:K6" si="3">H4+I4+J4</f>
        <v>20</v>
      </c>
      <c r="L4" s="3">
        <v>9</v>
      </c>
      <c r="M4" s="3">
        <v>0</v>
      </c>
      <c r="N4" s="3">
        <v>5</v>
      </c>
      <c r="O4" s="3">
        <f t="shared" ref="O4:O6" si="4">L4+M4+N4</f>
        <v>14</v>
      </c>
      <c r="P4" s="3">
        <f t="shared" ref="P4:P6" si="5">G4+K4+O4</f>
        <v>225</v>
      </c>
      <c r="Q4" s="3">
        <f>_xlfn.RANK.EQ(P4,$P$3:$P$6,0)</f>
        <v>2</v>
      </c>
      <c r="AB4" s="2">
        <f t="shared" si="0"/>
        <v>71</v>
      </c>
      <c r="AC4" s="3" t="str">
        <f t="shared" si="0"/>
        <v>Babáčková Anna</v>
      </c>
      <c r="AD4" s="3" t="str">
        <f t="shared" si="0"/>
        <v>Sportovní akademie P&amp;M</v>
      </c>
      <c r="AE4" s="3">
        <f t="shared" si="1"/>
        <v>225</v>
      </c>
      <c r="AF4" s="3">
        <f t="shared" si="1"/>
        <v>2</v>
      </c>
    </row>
    <row r="5" spans="1:32" x14ac:dyDescent="0.15">
      <c r="A5" s="2">
        <v>72</v>
      </c>
      <c r="B5" s="3" t="s">
        <v>42</v>
      </c>
      <c r="C5" s="3" t="s">
        <v>37</v>
      </c>
      <c r="D5" s="3">
        <v>51</v>
      </c>
      <c r="E5" s="3">
        <v>57</v>
      </c>
      <c r="F5" s="3">
        <v>58</v>
      </c>
      <c r="G5" s="3">
        <f t="shared" si="2"/>
        <v>166</v>
      </c>
      <c r="H5" s="3">
        <v>6</v>
      </c>
      <c r="I5" s="3">
        <v>7</v>
      </c>
      <c r="J5" s="3">
        <v>7</v>
      </c>
      <c r="K5" s="3">
        <f t="shared" si="3"/>
        <v>20</v>
      </c>
      <c r="L5" s="3">
        <v>12</v>
      </c>
      <c r="M5" s="3">
        <v>0</v>
      </c>
      <c r="N5" s="3">
        <v>5</v>
      </c>
      <c r="O5" s="3">
        <f t="shared" si="4"/>
        <v>17</v>
      </c>
      <c r="P5" s="3">
        <f t="shared" si="5"/>
        <v>203</v>
      </c>
      <c r="Q5" s="3">
        <f>_xlfn.RANK.EQ(P5,$P$3:$P$6,0)</f>
        <v>4</v>
      </c>
      <c r="AB5" s="2">
        <f t="shared" si="0"/>
        <v>72</v>
      </c>
      <c r="AC5" s="3" t="str">
        <f t="shared" si="0"/>
        <v>Tláskalová Eliška</v>
      </c>
      <c r="AD5" s="3" t="str">
        <f t="shared" si="0"/>
        <v>Sportovní akademie P&amp;M</v>
      </c>
      <c r="AE5" s="3">
        <f t="shared" si="1"/>
        <v>203</v>
      </c>
      <c r="AF5" s="3">
        <f t="shared" si="1"/>
        <v>4</v>
      </c>
    </row>
    <row r="6" spans="1:32" x14ac:dyDescent="0.15">
      <c r="A6" s="2">
        <v>73</v>
      </c>
      <c r="B6" s="3" t="s">
        <v>43</v>
      </c>
      <c r="C6" s="3" t="s">
        <v>37</v>
      </c>
      <c r="D6" s="3">
        <v>68</v>
      </c>
      <c r="E6" s="3">
        <v>58</v>
      </c>
      <c r="F6" s="3">
        <v>60</v>
      </c>
      <c r="G6" s="3">
        <f t="shared" si="2"/>
        <v>186</v>
      </c>
      <c r="H6" s="3">
        <v>8</v>
      </c>
      <c r="I6" s="3">
        <v>8</v>
      </c>
      <c r="J6" s="3">
        <v>7</v>
      </c>
      <c r="K6" s="3">
        <f t="shared" si="3"/>
        <v>23</v>
      </c>
      <c r="L6" s="3">
        <v>8</v>
      </c>
      <c r="M6" s="3">
        <v>0</v>
      </c>
      <c r="N6" s="3">
        <v>4</v>
      </c>
      <c r="O6" s="3">
        <f t="shared" si="4"/>
        <v>12</v>
      </c>
      <c r="P6" s="3">
        <f t="shared" si="5"/>
        <v>221</v>
      </c>
      <c r="Q6" s="3">
        <f>_xlfn.RANK.EQ(P6,$P$3:$P$6,0)</f>
        <v>3</v>
      </c>
      <c r="AB6" s="2">
        <f t="shared" si="0"/>
        <v>73</v>
      </c>
      <c r="AC6" s="3" t="str">
        <f t="shared" si="0"/>
        <v>Procházková Eliška</v>
      </c>
      <c r="AD6" s="3" t="str">
        <f t="shared" si="0"/>
        <v>Sportovní akademie P&amp;M</v>
      </c>
      <c r="AE6" s="3">
        <f t="shared" si="1"/>
        <v>221</v>
      </c>
      <c r="AF6" s="3">
        <f t="shared" si="1"/>
        <v>3</v>
      </c>
    </row>
  </sheetData>
  <mergeCells count="5">
    <mergeCell ref="A1:C1"/>
    <mergeCell ref="D1:G1"/>
    <mergeCell ref="H1:K1"/>
    <mergeCell ref="L1:O1"/>
    <mergeCell ref="AB1:AD1"/>
  </mergeCell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608F93-7895-46CC-93AF-38FA503FC588}">
  <dimension ref="A1:AF5"/>
  <sheetViews>
    <sheetView workbookViewId="0">
      <selection activeCell="F3" sqref="F3"/>
    </sheetView>
  </sheetViews>
  <sheetFormatPr baseColWidth="10" defaultColWidth="8.83203125" defaultRowHeight="14" x14ac:dyDescent="0.15"/>
  <cols>
    <col min="1" max="1" width="12.83203125" customWidth="1"/>
    <col min="2" max="2" width="17.1640625" customWidth="1"/>
    <col min="3" max="3" width="22.6640625" customWidth="1"/>
    <col min="4" max="6" width="8.5" customWidth="1"/>
    <col min="7" max="7" width="10.6640625" customWidth="1"/>
    <col min="8" max="10" width="8" customWidth="1"/>
    <col min="11" max="11" width="10.6640625" customWidth="1"/>
    <col min="12" max="14" width="7.6640625" customWidth="1"/>
    <col min="15" max="27" width="10.6640625" customWidth="1"/>
    <col min="28" max="28" width="12.5" customWidth="1"/>
    <col min="29" max="29" width="17.6640625" customWidth="1"/>
    <col min="30" max="30" width="24.1640625" customWidth="1"/>
    <col min="31" max="32" width="10.6640625" customWidth="1"/>
  </cols>
  <sheetData>
    <row r="1" spans="1:32" x14ac:dyDescent="0.15">
      <c r="A1" s="7" t="s">
        <v>44</v>
      </c>
      <c r="B1" s="7"/>
      <c r="C1" s="7"/>
      <c r="D1" s="7" t="s">
        <v>10</v>
      </c>
      <c r="E1" s="7"/>
      <c r="F1" s="7"/>
      <c r="G1" s="7"/>
      <c r="H1" s="7" t="s">
        <v>11</v>
      </c>
      <c r="I1" s="7"/>
      <c r="J1" s="7"/>
      <c r="K1" s="7"/>
      <c r="L1" s="7" t="s">
        <v>15</v>
      </c>
      <c r="M1" s="7"/>
      <c r="N1" s="7"/>
      <c r="O1" s="7"/>
      <c r="P1" s="1"/>
      <c r="Q1" s="1"/>
      <c r="AB1" s="7" t="s">
        <v>0</v>
      </c>
      <c r="AC1" s="7"/>
      <c r="AD1" s="7"/>
    </row>
    <row r="2" spans="1:32" s="5" customFormat="1" x14ac:dyDescent="0.15">
      <c r="A2" s="4" t="s">
        <v>1</v>
      </c>
      <c r="B2" s="4" t="s">
        <v>2</v>
      </c>
      <c r="C2" s="4" t="s">
        <v>3</v>
      </c>
      <c r="D2" s="4" t="s">
        <v>8</v>
      </c>
      <c r="E2" s="4" t="s">
        <v>7</v>
      </c>
      <c r="F2" s="4" t="s">
        <v>9</v>
      </c>
      <c r="G2" s="4" t="s">
        <v>4</v>
      </c>
      <c r="H2" s="4" t="s">
        <v>12</v>
      </c>
      <c r="I2" s="4" t="s">
        <v>13</v>
      </c>
      <c r="J2" s="4" t="s">
        <v>14</v>
      </c>
      <c r="K2" s="4" t="s">
        <v>4</v>
      </c>
      <c r="L2" s="4" t="s">
        <v>16</v>
      </c>
      <c r="M2" s="4" t="s">
        <v>17</v>
      </c>
      <c r="N2" s="6" t="s">
        <v>18</v>
      </c>
      <c r="O2" s="4" t="s">
        <v>4</v>
      </c>
      <c r="P2" s="4" t="s">
        <v>5</v>
      </c>
      <c r="Q2" s="4" t="s">
        <v>6</v>
      </c>
      <c r="AB2" s="4" t="s">
        <v>1</v>
      </c>
      <c r="AC2" s="4" t="s">
        <v>2</v>
      </c>
      <c r="AD2" s="4" t="s">
        <v>3</v>
      </c>
      <c r="AE2" s="4" t="s">
        <v>5</v>
      </c>
      <c r="AF2" s="4" t="s">
        <v>6</v>
      </c>
    </row>
    <row r="3" spans="1:32" x14ac:dyDescent="0.15">
      <c r="A3" s="2">
        <v>74</v>
      </c>
      <c r="B3" s="3" t="s">
        <v>45</v>
      </c>
      <c r="C3" s="3" t="s">
        <v>23</v>
      </c>
      <c r="D3" s="3">
        <v>51</v>
      </c>
      <c r="E3" s="3">
        <v>50</v>
      </c>
      <c r="F3" s="3">
        <v>54</v>
      </c>
      <c r="G3" s="3">
        <f>D3+E3+F3</f>
        <v>155</v>
      </c>
      <c r="H3" s="3">
        <v>2</v>
      </c>
      <c r="I3" s="3">
        <v>4</v>
      </c>
      <c r="J3" s="3">
        <v>5</v>
      </c>
      <c r="K3" s="3">
        <f>H3+I3+J3</f>
        <v>11</v>
      </c>
      <c r="L3" s="3">
        <v>9</v>
      </c>
      <c r="M3" s="3">
        <v>0</v>
      </c>
      <c r="N3" s="3">
        <v>5</v>
      </c>
      <c r="O3" s="3">
        <f>L3+M3+N3</f>
        <v>14</v>
      </c>
      <c r="P3" s="3">
        <f>G3+K3+O3</f>
        <v>180</v>
      </c>
      <c r="Q3" s="3">
        <f>_xlfn.RANK.EQ(P3,$P$3:$P$5,0)</f>
        <v>3</v>
      </c>
      <c r="AB3" s="2">
        <f t="shared" ref="AB3:AD5" si="0">A3</f>
        <v>74</v>
      </c>
      <c r="AC3" s="3" t="str">
        <f t="shared" si="0"/>
        <v>Nazarová Dominika</v>
      </c>
      <c r="AD3" s="3" t="str">
        <f t="shared" si="0"/>
        <v>fitness Ave Přerov</v>
      </c>
      <c r="AE3" s="3">
        <f t="shared" ref="AE3:AF5" si="1">P3</f>
        <v>180</v>
      </c>
      <c r="AF3" s="3">
        <f t="shared" si="1"/>
        <v>3</v>
      </c>
    </row>
    <row r="4" spans="1:32" x14ac:dyDescent="0.15">
      <c r="A4" s="2">
        <v>75</v>
      </c>
      <c r="B4" s="3" t="s">
        <v>46</v>
      </c>
      <c r="C4" s="3" t="s">
        <v>37</v>
      </c>
      <c r="D4" s="3">
        <v>64</v>
      </c>
      <c r="E4" s="3">
        <v>54</v>
      </c>
      <c r="F4" s="3">
        <v>54</v>
      </c>
      <c r="G4" s="3">
        <f t="shared" ref="G4:G5" si="2">D4+E4+F4</f>
        <v>172</v>
      </c>
      <c r="H4" s="3">
        <v>8</v>
      </c>
      <c r="I4" s="3">
        <v>10</v>
      </c>
      <c r="J4" s="3">
        <v>8</v>
      </c>
      <c r="K4" s="3">
        <f t="shared" ref="K4:K5" si="3">H4+I4+J4</f>
        <v>26</v>
      </c>
      <c r="L4" s="3">
        <v>8</v>
      </c>
      <c r="M4" s="3">
        <v>0</v>
      </c>
      <c r="N4" s="3">
        <v>5</v>
      </c>
      <c r="O4" s="3">
        <f t="shared" ref="O4:O5" si="4">L4+M4+N4</f>
        <v>13</v>
      </c>
      <c r="P4" s="3">
        <f t="shared" ref="P4:P5" si="5">G4+K4+O4</f>
        <v>211</v>
      </c>
      <c r="Q4" s="3">
        <f>_xlfn.RANK.EQ(P4,$P$3:$P$5,0)</f>
        <v>1</v>
      </c>
      <c r="AB4" s="2">
        <f t="shared" si="0"/>
        <v>75</v>
      </c>
      <c r="AC4" s="3" t="str">
        <f t="shared" si="0"/>
        <v>Němečková Nicol</v>
      </c>
      <c r="AD4" s="3" t="str">
        <f t="shared" si="0"/>
        <v>Sportovní akademie P&amp;M</v>
      </c>
      <c r="AE4" s="3">
        <f t="shared" si="1"/>
        <v>211</v>
      </c>
      <c r="AF4" s="3">
        <f t="shared" si="1"/>
        <v>1</v>
      </c>
    </row>
    <row r="5" spans="1:32" x14ac:dyDescent="0.15">
      <c r="A5" s="2">
        <v>76</v>
      </c>
      <c r="B5" s="3" t="s">
        <v>47</v>
      </c>
      <c r="C5" s="3" t="s">
        <v>23</v>
      </c>
      <c r="D5" s="3">
        <v>67</v>
      </c>
      <c r="E5" s="3">
        <v>58</v>
      </c>
      <c r="F5" s="3">
        <v>49</v>
      </c>
      <c r="G5" s="3">
        <f t="shared" si="2"/>
        <v>174</v>
      </c>
      <c r="H5" s="3">
        <v>1</v>
      </c>
      <c r="I5" s="3">
        <v>6</v>
      </c>
      <c r="J5" s="3">
        <v>4</v>
      </c>
      <c r="K5" s="3">
        <f t="shared" si="3"/>
        <v>11</v>
      </c>
      <c r="L5" s="3">
        <v>13</v>
      </c>
      <c r="M5" s="3">
        <v>0</v>
      </c>
      <c r="N5" s="3">
        <v>4</v>
      </c>
      <c r="O5" s="3">
        <f t="shared" si="4"/>
        <v>17</v>
      </c>
      <c r="P5" s="3">
        <f t="shared" si="5"/>
        <v>202</v>
      </c>
      <c r="Q5" s="3">
        <f>_xlfn.RANK.EQ(P5,$P$3:$P$5,0)</f>
        <v>2</v>
      </c>
      <c r="AB5" s="2">
        <f t="shared" si="0"/>
        <v>76</v>
      </c>
      <c r="AC5" s="3" t="str">
        <f t="shared" si="0"/>
        <v>Černotíková Lucie</v>
      </c>
      <c r="AD5" s="3" t="str">
        <f t="shared" si="0"/>
        <v>fitness Ave Přerov</v>
      </c>
      <c r="AE5" s="3">
        <f t="shared" si="1"/>
        <v>202</v>
      </c>
      <c r="AF5" s="3">
        <f t="shared" si="1"/>
        <v>2</v>
      </c>
    </row>
  </sheetData>
  <mergeCells count="5">
    <mergeCell ref="A1:C1"/>
    <mergeCell ref="D1:G1"/>
    <mergeCell ref="H1:K1"/>
    <mergeCell ref="L1:O1"/>
    <mergeCell ref="AB1:AD1"/>
  </mergeCell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F735DB-AE3C-483A-9DC0-F26C61D1246A}">
  <dimension ref="A1:AF11"/>
  <sheetViews>
    <sheetView workbookViewId="0">
      <selection activeCell="F8" sqref="F8"/>
    </sheetView>
  </sheetViews>
  <sheetFormatPr baseColWidth="10" defaultColWidth="8.83203125" defaultRowHeight="14" x14ac:dyDescent="0.15"/>
  <cols>
    <col min="1" max="1" width="12.83203125" customWidth="1"/>
    <col min="2" max="2" width="22.1640625" customWidth="1"/>
    <col min="3" max="3" width="22.6640625" customWidth="1"/>
    <col min="4" max="6" width="8.5" customWidth="1"/>
    <col min="7" max="7" width="10.6640625" customWidth="1"/>
    <col min="8" max="10" width="8" customWidth="1"/>
    <col min="11" max="11" width="10.6640625" customWidth="1"/>
    <col min="12" max="14" width="7.6640625" customWidth="1"/>
    <col min="15" max="27" width="10.6640625" customWidth="1"/>
    <col min="28" max="28" width="12.5" customWidth="1"/>
    <col min="29" max="29" width="17.6640625" customWidth="1"/>
    <col min="30" max="30" width="24.1640625" customWidth="1"/>
    <col min="31" max="32" width="10.6640625" customWidth="1"/>
  </cols>
  <sheetData>
    <row r="1" spans="1:32" x14ac:dyDescent="0.15">
      <c r="A1" s="7" t="s">
        <v>48</v>
      </c>
      <c r="B1" s="7"/>
      <c r="C1" s="7"/>
      <c r="D1" s="7" t="s">
        <v>10</v>
      </c>
      <c r="E1" s="7"/>
      <c r="F1" s="7"/>
      <c r="G1" s="7"/>
      <c r="H1" s="7" t="s">
        <v>11</v>
      </c>
      <c r="I1" s="7"/>
      <c r="J1" s="7"/>
      <c r="K1" s="7"/>
      <c r="L1" s="7" t="s">
        <v>15</v>
      </c>
      <c r="M1" s="7"/>
      <c r="N1" s="7"/>
      <c r="O1" s="7"/>
      <c r="P1" s="1"/>
      <c r="Q1" s="1"/>
      <c r="AB1" s="7" t="s">
        <v>0</v>
      </c>
      <c r="AC1" s="7"/>
      <c r="AD1" s="7"/>
    </row>
    <row r="2" spans="1:32" s="5" customFormat="1" x14ac:dyDescent="0.15">
      <c r="A2" s="4" t="s">
        <v>1</v>
      </c>
      <c r="B2" s="4" t="s">
        <v>2</v>
      </c>
      <c r="C2" s="4" t="s">
        <v>3</v>
      </c>
      <c r="D2" s="4" t="s">
        <v>8</v>
      </c>
      <c r="E2" s="4" t="s">
        <v>7</v>
      </c>
      <c r="F2" s="4" t="s">
        <v>9</v>
      </c>
      <c r="G2" s="4" t="s">
        <v>4</v>
      </c>
      <c r="H2" s="4" t="s">
        <v>12</v>
      </c>
      <c r="I2" s="4" t="s">
        <v>13</v>
      </c>
      <c r="J2" s="4" t="s">
        <v>14</v>
      </c>
      <c r="K2" s="4" t="s">
        <v>4</v>
      </c>
      <c r="L2" s="4" t="s">
        <v>16</v>
      </c>
      <c r="M2" s="4" t="s">
        <v>17</v>
      </c>
      <c r="N2" s="6" t="s">
        <v>18</v>
      </c>
      <c r="O2" s="4" t="s">
        <v>4</v>
      </c>
      <c r="P2" s="4" t="s">
        <v>5</v>
      </c>
      <c r="Q2" s="4" t="s">
        <v>6</v>
      </c>
      <c r="AB2" s="4" t="s">
        <v>1</v>
      </c>
      <c r="AC2" s="4" t="s">
        <v>2</v>
      </c>
      <c r="AD2" s="4" t="s">
        <v>3</v>
      </c>
      <c r="AE2" s="4" t="s">
        <v>5</v>
      </c>
      <c r="AF2" s="4" t="s">
        <v>6</v>
      </c>
    </row>
    <row r="3" spans="1:32" x14ac:dyDescent="0.15">
      <c r="A3" s="2">
        <v>77</v>
      </c>
      <c r="B3" s="3" t="s">
        <v>49</v>
      </c>
      <c r="C3" s="3" t="s">
        <v>37</v>
      </c>
      <c r="D3" s="3">
        <v>58.5</v>
      </c>
      <c r="E3" s="3">
        <v>55</v>
      </c>
      <c r="F3" s="3">
        <v>61</v>
      </c>
      <c r="G3" s="3">
        <f>D3+E3+F3</f>
        <v>174.5</v>
      </c>
      <c r="H3" s="3">
        <v>8</v>
      </c>
      <c r="I3" s="3">
        <v>8</v>
      </c>
      <c r="J3" s="3">
        <v>7</v>
      </c>
      <c r="K3" s="3">
        <f>H3+I3+J3</f>
        <v>23</v>
      </c>
      <c r="L3" s="3">
        <v>8</v>
      </c>
      <c r="M3" s="3">
        <v>0</v>
      </c>
      <c r="N3" s="3">
        <v>4</v>
      </c>
      <c r="O3" s="3">
        <f>L3+M3+N3</f>
        <v>12</v>
      </c>
      <c r="P3" s="3">
        <f>G3+K3+O3</f>
        <v>209.5</v>
      </c>
      <c r="Q3" s="3">
        <f t="shared" ref="Q3:Q11" si="0">_xlfn.RANK.EQ(P3,$P$3:$P$11,0)</f>
        <v>4</v>
      </c>
      <c r="AB3" s="2">
        <f t="shared" ref="AB3:AD11" si="1">A3</f>
        <v>77</v>
      </c>
      <c r="AC3" s="3" t="str">
        <f t="shared" si="1"/>
        <v>Svobodová Sára Michaela</v>
      </c>
      <c r="AD3" s="3" t="str">
        <f t="shared" si="1"/>
        <v>Sportovní akademie P&amp;M</v>
      </c>
      <c r="AE3" s="3">
        <f t="shared" ref="AE3:AF11" si="2">P3</f>
        <v>209.5</v>
      </c>
      <c r="AF3" s="3">
        <f t="shared" si="2"/>
        <v>4</v>
      </c>
    </row>
    <row r="4" spans="1:32" x14ac:dyDescent="0.15">
      <c r="A4" s="2">
        <f>A3+1</f>
        <v>78</v>
      </c>
      <c r="B4" s="3" t="s">
        <v>50</v>
      </c>
      <c r="C4" s="3" t="s">
        <v>23</v>
      </c>
      <c r="D4" s="3">
        <v>63</v>
      </c>
      <c r="E4" s="3">
        <v>61</v>
      </c>
      <c r="F4" s="3">
        <v>65</v>
      </c>
      <c r="G4" s="3">
        <f t="shared" ref="G4:G11" si="3">D4+E4+F4</f>
        <v>189</v>
      </c>
      <c r="H4" s="3">
        <v>2</v>
      </c>
      <c r="I4" s="3">
        <v>4</v>
      </c>
      <c r="J4" s="3">
        <v>4</v>
      </c>
      <c r="K4" s="3">
        <f t="shared" ref="K4:K11" si="4">H4+I4+J4</f>
        <v>10</v>
      </c>
      <c r="L4" s="3">
        <v>6</v>
      </c>
      <c r="M4" s="3">
        <v>0</v>
      </c>
      <c r="N4" s="3">
        <v>5</v>
      </c>
      <c r="O4" s="3">
        <f t="shared" ref="O4:O11" si="5">L4+M4+N4</f>
        <v>11</v>
      </c>
      <c r="P4" s="3">
        <f t="shared" ref="P4:P11" si="6">G4+K4+O4</f>
        <v>210</v>
      </c>
      <c r="Q4" s="3">
        <f t="shared" si="0"/>
        <v>3</v>
      </c>
      <c r="AB4" s="2">
        <f t="shared" si="1"/>
        <v>78</v>
      </c>
      <c r="AC4" s="3" t="str">
        <f t="shared" si="1"/>
        <v>Vrbová Valentýna</v>
      </c>
      <c r="AD4" s="3" t="str">
        <f t="shared" si="1"/>
        <v>fitness Ave Přerov</v>
      </c>
      <c r="AE4" s="3">
        <f t="shared" si="2"/>
        <v>210</v>
      </c>
      <c r="AF4" s="3">
        <f t="shared" si="2"/>
        <v>3</v>
      </c>
    </row>
    <row r="5" spans="1:32" x14ac:dyDescent="0.15">
      <c r="A5" s="2">
        <f t="shared" ref="A5:A11" si="7">A4+1</f>
        <v>79</v>
      </c>
      <c r="B5" s="3" t="s">
        <v>51</v>
      </c>
      <c r="C5" s="3" t="s">
        <v>37</v>
      </c>
      <c r="D5" s="3">
        <v>42</v>
      </c>
      <c r="E5" s="3">
        <v>41</v>
      </c>
      <c r="F5" s="3">
        <v>57</v>
      </c>
      <c r="G5" s="3">
        <f t="shared" si="3"/>
        <v>140</v>
      </c>
      <c r="H5" s="3">
        <v>6</v>
      </c>
      <c r="I5" s="3">
        <v>7</v>
      </c>
      <c r="J5" s="3">
        <v>4</v>
      </c>
      <c r="K5" s="3">
        <f t="shared" si="4"/>
        <v>17</v>
      </c>
      <c r="L5" s="3">
        <v>5</v>
      </c>
      <c r="M5" s="3">
        <v>4</v>
      </c>
      <c r="N5" s="3">
        <v>5</v>
      </c>
      <c r="O5" s="3">
        <f t="shared" si="5"/>
        <v>14</v>
      </c>
      <c r="P5" s="3">
        <f t="shared" si="6"/>
        <v>171</v>
      </c>
      <c r="Q5" s="3">
        <f t="shared" si="0"/>
        <v>8</v>
      </c>
      <c r="AB5" s="2">
        <f t="shared" si="1"/>
        <v>79</v>
      </c>
      <c r="AC5" s="3" t="str">
        <f t="shared" si="1"/>
        <v>Margina Gabriela</v>
      </c>
      <c r="AD5" s="3" t="str">
        <f t="shared" si="1"/>
        <v>Sportovní akademie P&amp;M</v>
      </c>
      <c r="AE5" s="3">
        <f t="shared" si="2"/>
        <v>171</v>
      </c>
      <c r="AF5" s="3">
        <f t="shared" si="2"/>
        <v>8</v>
      </c>
    </row>
    <row r="6" spans="1:32" x14ac:dyDescent="0.15">
      <c r="A6" s="2">
        <f t="shared" si="7"/>
        <v>80</v>
      </c>
      <c r="B6" s="3" t="s">
        <v>52</v>
      </c>
      <c r="C6" s="3" t="s">
        <v>37</v>
      </c>
      <c r="D6" s="3">
        <v>59.5</v>
      </c>
      <c r="E6" s="3">
        <v>63</v>
      </c>
      <c r="F6" s="3">
        <v>71</v>
      </c>
      <c r="G6" s="3">
        <f t="shared" si="3"/>
        <v>193.5</v>
      </c>
      <c r="H6" s="3">
        <v>6</v>
      </c>
      <c r="I6" s="3">
        <v>6</v>
      </c>
      <c r="J6" s="3">
        <v>5</v>
      </c>
      <c r="K6" s="3">
        <f t="shared" si="4"/>
        <v>17</v>
      </c>
      <c r="L6" s="3">
        <v>7</v>
      </c>
      <c r="M6" s="3">
        <v>0</v>
      </c>
      <c r="N6" s="3">
        <v>5</v>
      </c>
      <c r="O6" s="3">
        <f t="shared" si="5"/>
        <v>12</v>
      </c>
      <c r="P6" s="3">
        <f t="shared" si="6"/>
        <v>222.5</v>
      </c>
      <c r="Q6" s="3">
        <f t="shared" si="0"/>
        <v>2</v>
      </c>
      <c r="AB6" s="2">
        <f t="shared" si="1"/>
        <v>80</v>
      </c>
      <c r="AC6" s="3" t="str">
        <f t="shared" si="1"/>
        <v>Čtvrtečková Tina</v>
      </c>
      <c r="AD6" s="3" t="str">
        <f t="shared" si="1"/>
        <v>Sportovní akademie P&amp;M</v>
      </c>
      <c r="AE6" s="3">
        <f t="shared" si="2"/>
        <v>222.5</v>
      </c>
      <c r="AF6" s="3">
        <f t="shared" si="2"/>
        <v>2</v>
      </c>
    </row>
    <row r="7" spans="1:32" x14ac:dyDescent="0.15">
      <c r="A7" s="2">
        <f t="shared" si="7"/>
        <v>81</v>
      </c>
      <c r="B7" s="3" t="s">
        <v>53</v>
      </c>
      <c r="C7" s="3" t="s">
        <v>25</v>
      </c>
      <c r="D7" s="3">
        <v>32</v>
      </c>
      <c r="E7" s="3">
        <v>31</v>
      </c>
      <c r="F7" s="3">
        <v>44</v>
      </c>
      <c r="G7" s="3">
        <f t="shared" si="3"/>
        <v>107</v>
      </c>
      <c r="H7" s="3">
        <v>5</v>
      </c>
      <c r="I7" s="3">
        <v>3</v>
      </c>
      <c r="J7" s="3">
        <v>2</v>
      </c>
      <c r="K7" s="3">
        <f t="shared" si="4"/>
        <v>10</v>
      </c>
      <c r="L7" s="3">
        <v>4</v>
      </c>
      <c r="M7" s="3">
        <v>5</v>
      </c>
      <c r="N7" s="3">
        <v>5</v>
      </c>
      <c r="O7" s="3">
        <f t="shared" si="5"/>
        <v>14</v>
      </c>
      <c r="P7" s="3">
        <f t="shared" si="6"/>
        <v>131</v>
      </c>
      <c r="Q7" s="3">
        <f t="shared" si="0"/>
        <v>9</v>
      </c>
      <c r="AB7" s="2">
        <f t="shared" si="1"/>
        <v>81</v>
      </c>
      <c r="AC7" s="3" t="str">
        <f t="shared" si="1"/>
        <v>Cuhorková Ella</v>
      </c>
      <c r="AD7" s="3" t="str">
        <f t="shared" si="1"/>
        <v>Gym Fit, z.s.</v>
      </c>
      <c r="AE7" s="3">
        <f t="shared" si="2"/>
        <v>131</v>
      </c>
      <c r="AF7" s="3">
        <f t="shared" si="2"/>
        <v>9</v>
      </c>
    </row>
    <row r="8" spans="1:32" x14ac:dyDescent="0.15">
      <c r="A8" s="2">
        <f t="shared" si="7"/>
        <v>82</v>
      </c>
      <c r="B8" s="3" t="s">
        <v>54</v>
      </c>
      <c r="C8" s="3" t="s">
        <v>37</v>
      </c>
      <c r="D8" s="3">
        <v>54</v>
      </c>
      <c r="E8" s="3">
        <v>49</v>
      </c>
      <c r="F8" s="3">
        <v>49</v>
      </c>
      <c r="G8" s="3">
        <f t="shared" si="3"/>
        <v>152</v>
      </c>
      <c r="H8" s="3">
        <v>7</v>
      </c>
      <c r="I8" s="3">
        <v>7</v>
      </c>
      <c r="J8" s="3">
        <v>5</v>
      </c>
      <c r="K8" s="3">
        <f t="shared" si="4"/>
        <v>19</v>
      </c>
      <c r="L8" s="3">
        <v>6</v>
      </c>
      <c r="M8" s="3">
        <v>0</v>
      </c>
      <c r="N8" s="3">
        <v>5</v>
      </c>
      <c r="O8" s="3">
        <f t="shared" si="5"/>
        <v>11</v>
      </c>
      <c r="P8" s="3">
        <f t="shared" si="6"/>
        <v>182</v>
      </c>
      <c r="Q8" s="3">
        <f t="shared" si="0"/>
        <v>7</v>
      </c>
      <c r="AB8" s="2">
        <f t="shared" si="1"/>
        <v>82</v>
      </c>
      <c r="AC8" s="3" t="str">
        <f t="shared" si="1"/>
        <v>Čičo Amálie</v>
      </c>
      <c r="AD8" s="3" t="str">
        <f t="shared" si="1"/>
        <v>Sportovní akademie P&amp;M</v>
      </c>
      <c r="AE8" s="3">
        <f t="shared" si="2"/>
        <v>182</v>
      </c>
      <c r="AF8" s="3">
        <f t="shared" si="2"/>
        <v>7</v>
      </c>
    </row>
    <row r="9" spans="1:32" x14ac:dyDescent="0.15">
      <c r="A9" s="2">
        <f t="shared" si="7"/>
        <v>83</v>
      </c>
      <c r="B9" s="3" t="s">
        <v>55</v>
      </c>
      <c r="C9" s="3" t="s">
        <v>38</v>
      </c>
      <c r="D9" s="3">
        <v>60</v>
      </c>
      <c r="E9" s="3">
        <v>42</v>
      </c>
      <c r="F9" s="3">
        <v>55</v>
      </c>
      <c r="G9" s="3">
        <f t="shared" si="3"/>
        <v>157</v>
      </c>
      <c r="H9" s="3">
        <v>4</v>
      </c>
      <c r="I9" s="3">
        <v>5</v>
      </c>
      <c r="J9" s="3">
        <v>6</v>
      </c>
      <c r="K9" s="3">
        <f t="shared" si="4"/>
        <v>15</v>
      </c>
      <c r="L9" s="3">
        <v>6</v>
      </c>
      <c r="M9" s="3">
        <v>0</v>
      </c>
      <c r="N9" s="3">
        <v>5</v>
      </c>
      <c r="O9" s="3">
        <f t="shared" si="5"/>
        <v>11</v>
      </c>
      <c r="P9" s="3">
        <f t="shared" si="6"/>
        <v>183</v>
      </c>
      <c r="Q9" s="3">
        <f t="shared" si="0"/>
        <v>6</v>
      </c>
      <c r="AB9" s="2">
        <f t="shared" si="1"/>
        <v>83</v>
      </c>
      <c r="AC9" s="3" t="str">
        <f t="shared" si="1"/>
        <v>Jelínková Michaela</v>
      </c>
      <c r="AD9" s="3" t="str">
        <f t="shared" si="1"/>
        <v>Sportovní studio J. Šípkové</v>
      </c>
      <c r="AE9" s="3">
        <f t="shared" si="2"/>
        <v>183</v>
      </c>
      <c r="AF9" s="3">
        <f t="shared" si="2"/>
        <v>6</v>
      </c>
    </row>
    <row r="10" spans="1:32" x14ac:dyDescent="0.15">
      <c r="A10" s="2">
        <f t="shared" si="7"/>
        <v>84</v>
      </c>
      <c r="B10" s="3" t="s">
        <v>56</v>
      </c>
      <c r="C10" s="3" t="s">
        <v>37</v>
      </c>
      <c r="D10" s="3">
        <v>68</v>
      </c>
      <c r="E10" s="3">
        <v>63</v>
      </c>
      <c r="F10" s="3">
        <v>74</v>
      </c>
      <c r="G10" s="3">
        <f t="shared" si="3"/>
        <v>205</v>
      </c>
      <c r="H10" s="3">
        <v>9</v>
      </c>
      <c r="I10" s="3">
        <v>8</v>
      </c>
      <c r="J10" s="3">
        <v>5</v>
      </c>
      <c r="K10" s="3">
        <f t="shared" si="4"/>
        <v>22</v>
      </c>
      <c r="L10" s="3">
        <v>9</v>
      </c>
      <c r="M10" s="3">
        <v>0</v>
      </c>
      <c r="N10" s="3">
        <v>5</v>
      </c>
      <c r="O10" s="3">
        <f t="shared" si="5"/>
        <v>14</v>
      </c>
      <c r="P10" s="3">
        <f t="shared" si="6"/>
        <v>241</v>
      </c>
      <c r="Q10" s="3">
        <f t="shared" si="0"/>
        <v>1</v>
      </c>
      <c r="AB10" s="2">
        <f t="shared" si="1"/>
        <v>84</v>
      </c>
      <c r="AC10" s="3" t="str">
        <f t="shared" si="1"/>
        <v>Honajzrová Noemi</v>
      </c>
      <c r="AD10" s="3" t="str">
        <f t="shared" si="1"/>
        <v>Sportovní akademie P&amp;M</v>
      </c>
      <c r="AE10" s="3">
        <f t="shared" si="2"/>
        <v>241</v>
      </c>
      <c r="AF10" s="3">
        <f t="shared" si="2"/>
        <v>1</v>
      </c>
    </row>
    <row r="11" spans="1:32" x14ac:dyDescent="0.15">
      <c r="A11" s="2">
        <f t="shared" si="7"/>
        <v>85</v>
      </c>
      <c r="B11" s="3" t="s">
        <v>57</v>
      </c>
      <c r="C11" s="3" t="s">
        <v>37</v>
      </c>
      <c r="D11" s="3">
        <v>62</v>
      </c>
      <c r="E11" s="3">
        <v>57</v>
      </c>
      <c r="F11" s="3">
        <v>61</v>
      </c>
      <c r="G11" s="3">
        <f t="shared" si="3"/>
        <v>180</v>
      </c>
      <c r="H11" s="3">
        <v>6</v>
      </c>
      <c r="I11" s="3">
        <v>7</v>
      </c>
      <c r="J11" s="3">
        <v>5</v>
      </c>
      <c r="K11" s="3">
        <f t="shared" si="4"/>
        <v>18</v>
      </c>
      <c r="L11" s="3">
        <v>6</v>
      </c>
      <c r="M11" s="3">
        <v>0</v>
      </c>
      <c r="N11" s="3">
        <v>4</v>
      </c>
      <c r="O11" s="3">
        <f t="shared" si="5"/>
        <v>10</v>
      </c>
      <c r="P11" s="3">
        <f t="shared" si="6"/>
        <v>208</v>
      </c>
      <c r="Q11" s="3">
        <f t="shared" si="0"/>
        <v>5</v>
      </c>
      <c r="AB11" s="2">
        <f t="shared" si="1"/>
        <v>85</v>
      </c>
      <c r="AC11" s="3" t="str">
        <f t="shared" si="1"/>
        <v>Hudáčeková Anna</v>
      </c>
      <c r="AD11" s="3" t="str">
        <f t="shared" si="1"/>
        <v>Sportovní akademie P&amp;M</v>
      </c>
      <c r="AE11" s="3">
        <f t="shared" si="2"/>
        <v>208</v>
      </c>
      <c r="AF11" s="3">
        <f t="shared" si="2"/>
        <v>5</v>
      </c>
    </row>
  </sheetData>
  <mergeCells count="5">
    <mergeCell ref="A1:C1"/>
    <mergeCell ref="D1:G1"/>
    <mergeCell ref="H1:K1"/>
    <mergeCell ref="L1:O1"/>
    <mergeCell ref="AB1:AD1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946</TotalTime>
  <Application>Microsoft Macintosh Excel</Application>
  <DocSecurity>0</DocSecurity>
  <ScaleCrop>false</ScaleCrop>
  <HeadingPairs>
    <vt:vector size="2" baseType="variant">
      <vt:variant>
        <vt:lpstr>Listy</vt:lpstr>
      </vt:variant>
      <vt:variant>
        <vt:i4>5</vt:i4>
      </vt:variant>
    </vt:vector>
  </HeadingPairs>
  <TitlesOfParts>
    <vt:vector size="5" baseType="lpstr">
      <vt:lpstr>Fitness Dance B  5-7</vt:lpstr>
      <vt:lpstr>Fitness Dance B  8-9</vt:lpstr>
      <vt:lpstr>Fitness Dance B  12-14</vt:lpstr>
      <vt:lpstr>Fitness Dance B 15-17</vt:lpstr>
      <vt:lpstr>Fitness Dance B 10-11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Pavlína Kalkusová</dc:creator>
  <cp:lastModifiedBy>Petra Dočekalová</cp:lastModifiedBy>
  <cp:revision>188</cp:revision>
  <cp:lastPrinted>2018-04-07T16:06:36Z</cp:lastPrinted>
  <dcterms:created xsi:type="dcterms:W3CDTF">2019-11-05T09:56:25Z</dcterms:created>
  <dcterms:modified xsi:type="dcterms:W3CDTF">2023-11-05T17:46:23Z</dcterms:modified>
</cp:coreProperties>
</file>