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ra/Downloads/prilohy_289168/"/>
    </mc:Choice>
  </mc:AlternateContent>
  <xr:revisionPtr revIDLastSave="0" documentId="13_ncr:1_{EB2543A6-DA98-A94A-ACB6-74DEA30FD6CF}" xr6:coauthVersionLast="36" xr6:coauthVersionMax="47" xr10:uidLastSave="{00000000-0000-0000-0000-000000000000}"/>
  <bookViews>
    <workbookView xWindow="0" yWindow="500" windowWidth="23260" windowHeight="12580" activeTab="3" xr2:uid="{00000000-000D-0000-FFFF-FFFF00000000}"/>
  </bookViews>
  <sheets>
    <sheet name="Acrobatic dance 10-12" sheetId="1" r:id="rId1"/>
    <sheet name="Acrobatic dance 8-9" sheetId="2" r:id="rId2"/>
    <sheet name="Acrobatic dance 13-14" sheetId="3" r:id="rId3"/>
    <sheet name="Acrobatic dance 16-18" sheetId="4" r:id="rId4"/>
  </sheets>
  <calcPr calcId="181029"/>
</workbook>
</file>

<file path=xl/calcChain.xml><?xml version="1.0" encoding="utf-8"?>
<calcChain xmlns="http://schemas.openxmlformats.org/spreadsheetml/2006/main">
  <c r="A4" i="3" l="1"/>
  <c r="A5" i="3" s="1"/>
  <c r="A4" i="1"/>
  <c r="A5" i="1" s="1"/>
  <c r="AD4" i="4"/>
  <c r="AC4" i="4"/>
  <c r="AB4" i="4"/>
  <c r="O4" i="4"/>
  <c r="K4" i="4"/>
  <c r="G4" i="4"/>
  <c r="AD3" i="4"/>
  <c r="AC3" i="4"/>
  <c r="AB3" i="4"/>
  <c r="O3" i="4"/>
  <c r="K3" i="4"/>
  <c r="G3" i="4"/>
  <c r="AD8" i="3"/>
  <c r="AC8" i="3"/>
  <c r="O8" i="3"/>
  <c r="K8" i="3"/>
  <c r="G8" i="3"/>
  <c r="AD7" i="3"/>
  <c r="AC7" i="3"/>
  <c r="O7" i="3"/>
  <c r="K7" i="3"/>
  <c r="G7" i="3"/>
  <c r="AD6" i="3"/>
  <c r="AC6" i="3"/>
  <c r="O6" i="3"/>
  <c r="K6" i="3"/>
  <c r="G6" i="3"/>
  <c r="AD5" i="3"/>
  <c r="AC5" i="3"/>
  <c r="O5" i="3"/>
  <c r="K5" i="3"/>
  <c r="G5" i="3"/>
  <c r="AD4" i="3"/>
  <c r="AC4" i="3"/>
  <c r="AB4" i="3"/>
  <c r="O4" i="3"/>
  <c r="K4" i="3"/>
  <c r="G4" i="3"/>
  <c r="AD3" i="3"/>
  <c r="AC3" i="3"/>
  <c r="AB3" i="3"/>
  <c r="O3" i="3"/>
  <c r="K3" i="3"/>
  <c r="G3" i="3"/>
  <c r="AD6" i="2"/>
  <c r="AC6" i="2"/>
  <c r="AB6" i="2"/>
  <c r="O6" i="2"/>
  <c r="K6" i="2"/>
  <c r="G6" i="2"/>
  <c r="AD5" i="2"/>
  <c r="AC5" i="2"/>
  <c r="AB5" i="2"/>
  <c r="O5" i="2"/>
  <c r="K5" i="2"/>
  <c r="G5" i="2"/>
  <c r="AD4" i="2"/>
  <c r="AC4" i="2"/>
  <c r="AB4" i="2"/>
  <c r="O4" i="2"/>
  <c r="K4" i="2"/>
  <c r="G4" i="2"/>
  <c r="AD3" i="2"/>
  <c r="AC3" i="2"/>
  <c r="AB3" i="2"/>
  <c r="O3" i="2"/>
  <c r="K3" i="2"/>
  <c r="G3" i="2"/>
  <c r="O4" i="1"/>
  <c r="O5" i="1"/>
  <c r="O6" i="1"/>
  <c r="O7" i="1"/>
  <c r="K4" i="1"/>
  <c r="K5" i="1"/>
  <c r="K6" i="1"/>
  <c r="K7" i="1"/>
  <c r="G4" i="1"/>
  <c r="G5" i="1"/>
  <c r="G6" i="1"/>
  <c r="G7" i="1"/>
  <c r="O3" i="1"/>
  <c r="K3" i="1"/>
  <c r="G3" i="1"/>
  <c r="AD7" i="1"/>
  <c r="AC7" i="1"/>
  <c r="AD6" i="1"/>
  <c r="AC6" i="1"/>
  <c r="AD5" i="1"/>
  <c r="AC5" i="1"/>
  <c r="AD4" i="1"/>
  <c r="AC4" i="1"/>
  <c r="AB4" i="1"/>
  <c r="AD3" i="1"/>
  <c r="AC3" i="1"/>
  <c r="AB3" i="1"/>
  <c r="P5" i="2" l="1"/>
  <c r="P3" i="2"/>
  <c r="P5" i="1"/>
  <c r="P4" i="1"/>
  <c r="AE4" i="1" s="1"/>
  <c r="P3" i="4"/>
  <c r="P4" i="4"/>
  <c r="Q4" i="4" s="1"/>
  <c r="AF4" i="4" s="1"/>
  <c r="A6" i="3"/>
  <c r="AB5" i="3"/>
  <c r="P3" i="3"/>
  <c r="P4" i="3"/>
  <c r="AE4" i="3" s="1"/>
  <c r="P5" i="3"/>
  <c r="P6" i="3"/>
  <c r="AE6" i="3" s="1"/>
  <c r="P7" i="3"/>
  <c r="AE7" i="3" s="1"/>
  <c r="P8" i="3"/>
  <c r="AE8" i="3" s="1"/>
  <c r="P4" i="2"/>
  <c r="P6" i="2"/>
  <c r="A6" i="1"/>
  <c r="A7" i="1" s="1"/>
  <c r="AB7" i="1" s="1"/>
  <c r="AB5" i="1"/>
  <c r="AB6" i="1"/>
  <c r="AE4" i="4"/>
  <c r="AE3" i="4"/>
  <c r="Q3" i="4"/>
  <c r="AF3" i="4" s="1"/>
  <c r="AE3" i="3"/>
  <c r="Q3" i="3"/>
  <c r="AF3" i="3" s="1"/>
  <c r="AE5" i="3"/>
  <c r="Q5" i="3"/>
  <c r="AF5" i="3" s="1"/>
  <c r="Q7" i="3"/>
  <c r="AF7" i="3" s="1"/>
  <c r="AE5" i="2"/>
  <c r="AE4" i="2"/>
  <c r="P7" i="1"/>
  <c r="P6" i="1"/>
  <c r="P3" i="1"/>
  <c r="AE5" i="1"/>
  <c r="Q5" i="2" l="1"/>
  <c r="AF5" i="2" s="1"/>
  <c r="Q6" i="3"/>
  <c r="AF6" i="3" s="1"/>
  <c r="Q4" i="2"/>
  <c r="AF4" i="2" s="1"/>
  <c r="Q6" i="2"/>
  <c r="AF6" i="2" s="1"/>
  <c r="AE6" i="2"/>
  <c r="Q3" i="2"/>
  <c r="AF3" i="2" s="1"/>
  <c r="AE3" i="2"/>
  <c r="Q8" i="3"/>
  <c r="AF8" i="3" s="1"/>
  <c r="Q4" i="3"/>
  <c r="AF4" i="3" s="1"/>
  <c r="A7" i="3"/>
  <c r="AB6" i="3"/>
  <c r="AE3" i="1"/>
  <c r="Q3" i="1"/>
  <c r="AF3" i="1" s="1"/>
  <c r="Q5" i="1"/>
  <c r="AF5" i="1" s="1"/>
  <c r="Q6" i="1"/>
  <c r="AF6" i="1" s="1"/>
  <c r="AE7" i="1"/>
  <c r="Q7" i="1"/>
  <c r="AF7" i="1" s="1"/>
  <c r="Q4" i="1"/>
  <c r="AF4" i="1" s="1"/>
  <c r="AE6" i="1"/>
  <c r="AB7" i="3" l="1"/>
  <c r="A8" i="3"/>
  <c r="AB8" i="3" s="1"/>
</calcChain>
</file>

<file path=xl/sharedStrings.xml><?xml version="1.0" encoding="utf-8"?>
<sst xmlns="http://schemas.openxmlformats.org/spreadsheetml/2006/main" count="142" uniqueCount="48">
  <si>
    <t>Fitness Freestyle - Jednotlivci – 8 let</t>
  </si>
  <si>
    <t>Startovní číslo</t>
  </si>
  <si>
    <t>Jméno</t>
  </si>
  <si>
    <t>Klub</t>
  </si>
  <si>
    <t>Dohromady</t>
  </si>
  <si>
    <t>Celkem</t>
  </si>
  <si>
    <t>Pořadí</t>
  </si>
  <si>
    <t>Rozh. 2</t>
  </si>
  <si>
    <t>Rozh. 1</t>
  </si>
  <si>
    <t>rozh. 3</t>
  </si>
  <si>
    <t>Technika</t>
  </si>
  <si>
    <t xml:space="preserve"> Umělecký dojem 1</t>
  </si>
  <si>
    <t>Tanec</t>
  </si>
  <si>
    <t>choreogr.</t>
  </si>
  <si>
    <t>plocha</t>
  </si>
  <si>
    <t>Umělecký dojem 2</t>
  </si>
  <si>
    <t>Show</t>
  </si>
  <si>
    <t>Rekvizity</t>
  </si>
  <si>
    <t>Kostým + účes</t>
  </si>
  <si>
    <t>Acrobatic dance solo  10-12 let</t>
  </si>
  <si>
    <t>Kupková Terezie</t>
  </si>
  <si>
    <t>Sportovní akademi P&amp;M</t>
  </si>
  <si>
    <t>Svobodová Isabela</t>
  </si>
  <si>
    <t>Sportovní studio J. Šípkové</t>
  </si>
  <si>
    <t>Sekotová Adéla</t>
  </si>
  <si>
    <t>Šťastná Lucie</t>
  </si>
  <si>
    <t>Mášková Aneta</t>
  </si>
  <si>
    <t>Ovary Emka</t>
  </si>
  <si>
    <t>Simčáková Nina</t>
  </si>
  <si>
    <t>Press Emily</t>
  </si>
  <si>
    <t>Malimánková Sára</t>
  </si>
  <si>
    <t>Acrobatic dance solo    8-9 let</t>
  </si>
  <si>
    <t>Šk arkádia Galanta</t>
  </si>
  <si>
    <t>Gym Fit, z.s.</t>
  </si>
  <si>
    <t>Sportovní akademie P&amp;M</t>
  </si>
  <si>
    <t>Acrobatic dance solo  13-14 let</t>
  </si>
  <si>
    <t>Hrabinová Elena</t>
  </si>
  <si>
    <t>Kučová Kristýna</t>
  </si>
  <si>
    <t>Kubešová Rozálie</t>
  </si>
  <si>
    <t>Kalkusová Vendula</t>
  </si>
  <si>
    <t>Bernhauerová Nela</t>
  </si>
  <si>
    <t>Kuchařová Kateřina</t>
  </si>
  <si>
    <t>All Stars Fitness TJ Sokol Lužice</t>
  </si>
  <si>
    <t>fitness Ave Přerov</t>
  </si>
  <si>
    <t>Acrobatic dance solo  16-18 let</t>
  </si>
  <si>
    <t>Dubcová Kristýna</t>
  </si>
  <si>
    <t>Běhalová Tamara</t>
  </si>
  <si>
    <t>TJ Sokol Kostice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</si>
</sst>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8">
    <xf numFmtId="0" fontId="0" fillId="0" borderId="0" xfId="0"/>
    <xf numFmtId="0" fontId="13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 customBuiltin="1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"/>
  <sheetViews>
    <sheetView workbookViewId="0">
      <selection activeCell="E8" sqref="E8"/>
    </sheetView>
  </sheetViews>
  <sheetFormatPr baseColWidth="10" defaultColWidth="8.83203125" defaultRowHeight="14" x14ac:dyDescent="0.15"/>
  <cols>
    <col min="1" max="1" width="12.83203125" customWidth="1"/>
    <col min="2" max="2" width="17.1640625" customWidth="1"/>
    <col min="3" max="3" width="22.6640625" customWidth="1"/>
    <col min="4" max="6" width="8.5" customWidth="1"/>
    <col min="7" max="7" width="10.6640625" customWidth="1"/>
    <col min="8" max="10" width="8" customWidth="1"/>
    <col min="11" max="11" width="10.6640625" customWidth="1"/>
    <col min="12" max="14" width="7.6640625" customWidth="1"/>
    <col min="15" max="27" width="10.6640625" customWidth="1"/>
    <col min="28" max="28" width="12.5" customWidth="1"/>
    <col min="29" max="29" width="17.6640625" customWidth="1"/>
    <col min="30" max="30" width="24.1640625" customWidth="1"/>
    <col min="31" max="32" width="10.6640625" customWidth="1"/>
  </cols>
  <sheetData>
    <row r="1" spans="1:32" x14ac:dyDescent="0.15">
      <c r="A1" s="7" t="s">
        <v>19</v>
      </c>
      <c r="B1" s="7"/>
      <c r="C1" s="7"/>
      <c r="D1" s="7" t="s">
        <v>10</v>
      </c>
      <c r="E1" s="7"/>
      <c r="F1" s="7"/>
      <c r="G1" s="7"/>
      <c r="H1" s="7" t="s">
        <v>11</v>
      </c>
      <c r="I1" s="7"/>
      <c r="J1" s="7"/>
      <c r="K1" s="7"/>
      <c r="L1" s="7" t="s">
        <v>15</v>
      </c>
      <c r="M1" s="7"/>
      <c r="N1" s="7"/>
      <c r="O1" s="7"/>
      <c r="P1" s="1"/>
      <c r="Q1" s="1"/>
      <c r="AB1" s="7" t="s">
        <v>0</v>
      </c>
      <c r="AC1" s="7"/>
      <c r="AD1" s="7"/>
    </row>
    <row r="2" spans="1:32" s="5" customFormat="1" x14ac:dyDescent="0.15">
      <c r="A2" s="4" t="s">
        <v>1</v>
      </c>
      <c r="B2" s="4" t="s">
        <v>2</v>
      </c>
      <c r="C2" s="4" t="s">
        <v>3</v>
      </c>
      <c r="D2" s="4" t="s">
        <v>8</v>
      </c>
      <c r="E2" s="4" t="s">
        <v>7</v>
      </c>
      <c r="F2" s="4" t="s">
        <v>9</v>
      </c>
      <c r="G2" s="4" t="s">
        <v>4</v>
      </c>
      <c r="H2" s="4" t="s">
        <v>12</v>
      </c>
      <c r="I2" s="4" t="s">
        <v>13</v>
      </c>
      <c r="J2" s="4" t="s">
        <v>14</v>
      </c>
      <c r="K2" s="4" t="s">
        <v>4</v>
      </c>
      <c r="L2" s="4" t="s">
        <v>16</v>
      </c>
      <c r="M2" s="4" t="s">
        <v>17</v>
      </c>
      <c r="N2" s="6" t="s">
        <v>18</v>
      </c>
      <c r="O2" s="4" t="s">
        <v>4</v>
      </c>
      <c r="P2" s="4" t="s">
        <v>5</v>
      </c>
      <c r="Q2" s="4" t="s">
        <v>6</v>
      </c>
      <c r="AB2" s="4" t="s">
        <v>1</v>
      </c>
      <c r="AC2" s="4" t="s">
        <v>2</v>
      </c>
      <c r="AD2" s="4" t="s">
        <v>3</v>
      </c>
      <c r="AE2" s="4" t="s">
        <v>5</v>
      </c>
      <c r="AF2" s="4" t="s">
        <v>6</v>
      </c>
    </row>
    <row r="3" spans="1:32" x14ac:dyDescent="0.15">
      <c r="A3" s="2">
        <v>36</v>
      </c>
      <c r="B3" s="3" t="s">
        <v>20</v>
      </c>
      <c r="C3" s="3" t="s">
        <v>21</v>
      </c>
      <c r="D3" s="3">
        <v>81</v>
      </c>
      <c r="E3" s="3">
        <v>95</v>
      </c>
      <c r="F3" s="3">
        <v>82</v>
      </c>
      <c r="G3" s="3">
        <f>D3+E3+F3</f>
        <v>258</v>
      </c>
      <c r="H3" s="3">
        <v>15</v>
      </c>
      <c r="I3" s="3">
        <v>10</v>
      </c>
      <c r="J3" s="3">
        <v>8</v>
      </c>
      <c r="K3" s="3">
        <f>H3+I3+J3</f>
        <v>33</v>
      </c>
      <c r="L3" s="3">
        <v>15</v>
      </c>
      <c r="M3" s="3">
        <v>3</v>
      </c>
      <c r="N3" s="3">
        <v>5</v>
      </c>
      <c r="O3" s="3">
        <f>L3+M3+N3</f>
        <v>23</v>
      </c>
      <c r="P3" s="3">
        <f>G3+K3+O3</f>
        <v>314</v>
      </c>
      <c r="Q3" s="3">
        <f>_xlfn.RANK.EQ(P3,$P$3:$P$7,0)</f>
        <v>4</v>
      </c>
      <c r="AB3" s="2">
        <f t="shared" ref="AB3:AC7" si="0">A3</f>
        <v>36</v>
      </c>
      <c r="AC3" s="3" t="str">
        <f t="shared" si="0"/>
        <v>Kupková Terezie</v>
      </c>
      <c r="AD3" s="3" t="str">
        <f t="shared" ref="AD3:AD7" si="1">C3</f>
        <v>Sportovní akademi P&amp;M</v>
      </c>
      <c r="AE3" s="3">
        <f t="shared" ref="AE3:AE7" si="2">P3</f>
        <v>314</v>
      </c>
      <c r="AF3" s="3">
        <f t="shared" ref="AF3:AF7" si="3">Q3</f>
        <v>4</v>
      </c>
    </row>
    <row r="4" spans="1:32" x14ac:dyDescent="0.15">
      <c r="A4" s="2">
        <f>A3+1</f>
        <v>37</v>
      </c>
      <c r="B4" s="3" t="s">
        <v>22</v>
      </c>
      <c r="C4" s="3" t="s">
        <v>23</v>
      </c>
      <c r="D4" s="3">
        <v>103</v>
      </c>
      <c r="E4" s="3">
        <v>105</v>
      </c>
      <c r="F4" s="3">
        <v>107</v>
      </c>
      <c r="G4" s="3">
        <f t="shared" ref="G4:G7" si="4">D4+E4+F4</f>
        <v>315</v>
      </c>
      <c r="H4" s="3">
        <v>13</v>
      </c>
      <c r="I4" s="3">
        <v>9</v>
      </c>
      <c r="J4" s="3">
        <v>7</v>
      </c>
      <c r="K4" s="3">
        <f t="shared" ref="K4:K7" si="5">H4+I4+J4</f>
        <v>29</v>
      </c>
      <c r="L4" s="3">
        <v>12</v>
      </c>
      <c r="M4" s="3">
        <v>0</v>
      </c>
      <c r="N4" s="3">
        <v>5</v>
      </c>
      <c r="O4" s="3">
        <f t="shared" ref="O4:O7" si="6">L4+M4+N4</f>
        <v>17</v>
      </c>
      <c r="P4" s="3">
        <f t="shared" ref="P4:P7" si="7">G4+K4+O4</f>
        <v>361</v>
      </c>
      <c r="Q4" s="3">
        <f t="shared" ref="Q4:Q7" si="8">_xlfn.RANK.EQ(P4,$P$3:$P$7,0)</f>
        <v>2</v>
      </c>
      <c r="AB4" s="2">
        <f t="shared" si="0"/>
        <v>37</v>
      </c>
      <c r="AC4" s="3" t="str">
        <f t="shared" si="0"/>
        <v>Svobodová Isabela</v>
      </c>
      <c r="AD4" s="3" t="str">
        <f t="shared" si="1"/>
        <v>Sportovní studio J. Šípkové</v>
      </c>
      <c r="AE4" s="3">
        <f t="shared" si="2"/>
        <v>361</v>
      </c>
      <c r="AF4" s="3">
        <f t="shared" si="3"/>
        <v>2</v>
      </c>
    </row>
    <row r="5" spans="1:32" x14ac:dyDescent="0.15">
      <c r="A5" s="2">
        <f t="shared" ref="A5:A7" si="9">A4+1</f>
        <v>38</v>
      </c>
      <c r="B5" s="3" t="s">
        <v>24</v>
      </c>
      <c r="C5" s="3" t="s">
        <v>21</v>
      </c>
      <c r="D5" s="3">
        <v>92</v>
      </c>
      <c r="E5" s="3">
        <v>105</v>
      </c>
      <c r="F5" s="3">
        <v>108</v>
      </c>
      <c r="G5" s="3">
        <f t="shared" si="4"/>
        <v>305</v>
      </c>
      <c r="H5" s="3">
        <v>13</v>
      </c>
      <c r="I5" s="3">
        <v>9</v>
      </c>
      <c r="J5" s="3">
        <v>6</v>
      </c>
      <c r="K5" s="3">
        <f t="shared" si="5"/>
        <v>28</v>
      </c>
      <c r="L5" s="3">
        <v>15</v>
      </c>
      <c r="M5" s="3">
        <v>0</v>
      </c>
      <c r="N5" s="3">
        <v>5</v>
      </c>
      <c r="O5" s="3">
        <f t="shared" si="6"/>
        <v>20</v>
      </c>
      <c r="P5" s="3">
        <f t="shared" si="7"/>
        <v>353</v>
      </c>
      <c r="Q5" s="3">
        <f t="shared" si="8"/>
        <v>3</v>
      </c>
      <c r="AB5" s="2">
        <f t="shared" si="0"/>
        <v>38</v>
      </c>
      <c r="AC5" s="3" t="str">
        <f t="shared" si="0"/>
        <v>Sekotová Adéla</v>
      </c>
      <c r="AD5" s="3" t="str">
        <f t="shared" si="1"/>
        <v>Sportovní akademi P&amp;M</v>
      </c>
      <c r="AE5" s="3">
        <f t="shared" si="2"/>
        <v>353</v>
      </c>
      <c r="AF5" s="3">
        <f t="shared" si="3"/>
        <v>3</v>
      </c>
    </row>
    <row r="6" spans="1:32" x14ac:dyDescent="0.15">
      <c r="A6" s="2">
        <f t="shared" si="9"/>
        <v>39</v>
      </c>
      <c r="B6" s="3" t="s">
        <v>25</v>
      </c>
      <c r="C6" s="3" t="s">
        <v>23</v>
      </c>
      <c r="D6" s="3">
        <v>131</v>
      </c>
      <c r="E6" s="3">
        <v>128</v>
      </c>
      <c r="F6" s="3">
        <v>135</v>
      </c>
      <c r="G6" s="3">
        <f t="shared" si="4"/>
        <v>394</v>
      </c>
      <c r="H6" s="3">
        <v>10</v>
      </c>
      <c r="I6" s="3">
        <v>7</v>
      </c>
      <c r="J6" s="3">
        <v>8</v>
      </c>
      <c r="K6" s="3">
        <f t="shared" si="5"/>
        <v>25</v>
      </c>
      <c r="L6" s="3">
        <v>14</v>
      </c>
      <c r="M6" s="3">
        <v>0</v>
      </c>
      <c r="N6" s="3">
        <v>5</v>
      </c>
      <c r="O6" s="3">
        <f t="shared" si="6"/>
        <v>19</v>
      </c>
      <c r="P6" s="3">
        <f t="shared" si="7"/>
        <v>438</v>
      </c>
      <c r="Q6" s="3">
        <f t="shared" si="8"/>
        <v>1</v>
      </c>
      <c r="AB6" s="2">
        <f t="shared" si="0"/>
        <v>39</v>
      </c>
      <c r="AC6" s="3" t="str">
        <f t="shared" si="0"/>
        <v>Šťastná Lucie</v>
      </c>
      <c r="AD6" s="3" t="str">
        <f t="shared" si="1"/>
        <v>Sportovní studio J. Šípkové</v>
      </c>
      <c r="AE6" s="3">
        <f t="shared" si="2"/>
        <v>438</v>
      </c>
      <c r="AF6" s="3">
        <f t="shared" si="3"/>
        <v>1</v>
      </c>
    </row>
    <row r="7" spans="1:32" x14ac:dyDescent="0.15">
      <c r="A7" s="2">
        <f t="shared" si="9"/>
        <v>40</v>
      </c>
      <c r="B7" s="3" t="s">
        <v>26</v>
      </c>
      <c r="C7" s="3" t="s">
        <v>21</v>
      </c>
      <c r="D7" s="3">
        <v>62</v>
      </c>
      <c r="E7" s="3">
        <v>60</v>
      </c>
      <c r="F7" s="3">
        <v>67</v>
      </c>
      <c r="G7" s="3">
        <f t="shared" si="4"/>
        <v>189</v>
      </c>
      <c r="H7" s="3">
        <v>13</v>
      </c>
      <c r="I7" s="3">
        <v>8</v>
      </c>
      <c r="J7" s="3">
        <v>7</v>
      </c>
      <c r="K7" s="3">
        <f t="shared" si="5"/>
        <v>28</v>
      </c>
      <c r="L7" s="3">
        <v>15</v>
      </c>
      <c r="M7" s="3">
        <v>0</v>
      </c>
      <c r="N7" s="3">
        <v>4</v>
      </c>
      <c r="O7" s="3">
        <f t="shared" si="6"/>
        <v>19</v>
      </c>
      <c r="P7" s="3">
        <f t="shared" si="7"/>
        <v>236</v>
      </c>
      <c r="Q7" s="3">
        <f t="shared" si="8"/>
        <v>5</v>
      </c>
      <c r="AB7" s="2">
        <f t="shared" si="0"/>
        <v>40</v>
      </c>
      <c r="AC7" s="3" t="str">
        <f t="shared" si="0"/>
        <v>Mášková Aneta</v>
      </c>
      <c r="AD7" s="3" t="str">
        <f t="shared" si="1"/>
        <v>Sportovní akademi P&amp;M</v>
      </c>
      <c r="AE7" s="3">
        <f t="shared" si="2"/>
        <v>236</v>
      </c>
      <c r="AF7" s="3">
        <f t="shared" si="3"/>
        <v>5</v>
      </c>
    </row>
  </sheetData>
  <mergeCells count="5">
    <mergeCell ref="AB1:AD1"/>
    <mergeCell ref="A1:C1"/>
    <mergeCell ref="D1:G1"/>
    <mergeCell ref="H1:K1"/>
    <mergeCell ref="L1:O1"/>
  </mergeCells>
  <pageMargins left="0" right="0" top="0.39370078740157477" bottom="0.39370078740157477" header="0" footer="0"/>
  <pageSetup paperSize="9" fitToWidth="0" fitToHeight="0" pageOrder="overThenDown" orientation="landscape" r:id="rId1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43436-79D7-4224-8784-DB5B9273587A}">
  <dimension ref="A1:AF6"/>
  <sheetViews>
    <sheetView workbookViewId="0">
      <selection activeCell="E7" sqref="E7"/>
    </sheetView>
  </sheetViews>
  <sheetFormatPr baseColWidth="10" defaultColWidth="8.83203125" defaultRowHeight="14" x14ac:dyDescent="0.15"/>
  <cols>
    <col min="1" max="1" width="12.83203125" customWidth="1"/>
    <col min="2" max="2" width="17.1640625" customWidth="1"/>
    <col min="3" max="3" width="22.6640625" customWidth="1"/>
    <col min="4" max="6" width="8.5" customWidth="1"/>
    <col min="7" max="7" width="10.6640625" customWidth="1"/>
    <col min="8" max="10" width="8" customWidth="1"/>
    <col min="11" max="11" width="10.6640625" customWidth="1"/>
    <col min="12" max="14" width="7.6640625" customWidth="1"/>
    <col min="15" max="27" width="10.6640625" customWidth="1"/>
    <col min="28" max="28" width="12.5" customWidth="1"/>
    <col min="29" max="29" width="17.6640625" customWidth="1"/>
    <col min="30" max="30" width="24.1640625" customWidth="1"/>
    <col min="31" max="32" width="10.6640625" customWidth="1"/>
  </cols>
  <sheetData>
    <row r="1" spans="1:32" x14ac:dyDescent="0.15">
      <c r="A1" s="7" t="s">
        <v>31</v>
      </c>
      <c r="B1" s="7"/>
      <c r="C1" s="7"/>
      <c r="D1" s="7" t="s">
        <v>10</v>
      </c>
      <c r="E1" s="7"/>
      <c r="F1" s="7"/>
      <c r="G1" s="7"/>
      <c r="H1" s="7" t="s">
        <v>11</v>
      </c>
      <c r="I1" s="7"/>
      <c r="J1" s="7"/>
      <c r="K1" s="7"/>
      <c r="L1" s="7" t="s">
        <v>15</v>
      </c>
      <c r="M1" s="7"/>
      <c r="N1" s="7"/>
      <c r="O1" s="7"/>
      <c r="P1" s="1"/>
      <c r="Q1" s="1"/>
      <c r="AB1" s="7" t="s">
        <v>0</v>
      </c>
      <c r="AC1" s="7"/>
      <c r="AD1" s="7"/>
    </row>
    <row r="2" spans="1:32" s="5" customFormat="1" x14ac:dyDescent="0.15">
      <c r="A2" s="4" t="s">
        <v>1</v>
      </c>
      <c r="B2" s="4" t="s">
        <v>2</v>
      </c>
      <c r="C2" s="4" t="s">
        <v>3</v>
      </c>
      <c r="D2" s="4" t="s">
        <v>8</v>
      </c>
      <c r="E2" s="4" t="s">
        <v>7</v>
      </c>
      <c r="F2" s="4" t="s">
        <v>9</v>
      </c>
      <c r="G2" s="4" t="s">
        <v>4</v>
      </c>
      <c r="H2" s="4" t="s">
        <v>12</v>
      </c>
      <c r="I2" s="4" t="s">
        <v>13</v>
      </c>
      <c r="J2" s="4" t="s">
        <v>14</v>
      </c>
      <c r="K2" s="4" t="s">
        <v>4</v>
      </c>
      <c r="L2" s="4" t="s">
        <v>16</v>
      </c>
      <c r="M2" s="4" t="s">
        <v>17</v>
      </c>
      <c r="N2" s="6" t="s">
        <v>18</v>
      </c>
      <c r="O2" s="4" t="s">
        <v>4</v>
      </c>
      <c r="P2" s="4" t="s">
        <v>5</v>
      </c>
      <c r="Q2" s="4" t="s">
        <v>6</v>
      </c>
      <c r="AB2" s="4" t="s">
        <v>1</v>
      </c>
      <c r="AC2" s="4" t="s">
        <v>2</v>
      </c>
      <c r="AD2" s="4" t="s">
        <v>3</v>
      </c>
      <c r="AE2" s="4" t="s">
        <v>5</v>
      </c>
      <c r="AF2" s="4" t="s">
        <v>6</v>
      </c>
    </row>
    <row r="3" spans="1:32" x14ac:dyDescent="0.15">
      <c r="A3" s="2">
        <v>41</v>
      </c>
      <c r="B3" s="3" t="s">
        <v>27</v>
      </c>
      <c r="C3" s="3" t="s">
        <v>32</v>
      </c>
      <c r="D3" s="3">
        <v>78</v>
      </c>
      <c r="E3" s="3">
        <v>97</v>
      </c>
      <c r="F3" s="3">
        <v>91</v>
      </c>
      <c r="G3" s="3">
        <f>D3+E3+F3</f>
        <v>266</v>
      </c>
      <c r="H3" s="3">
        <v>7</v>
      </c>
      <c r="I3" s="3">
        <v>4</v>
      </c>
      <c r="J3" s="3">
        <v>4</v>
      </c>
      <c r="K3" s="3">
        <f>H3+I3+J3</f>
        <v>15</v>
      </c>
      <c r="L3" s="3">
        <v>9</v>
      </c>
      <c r="M3" s="3">
        <v>1</v>
      </c>
      <c r="N3" s="3">
        <v>5</v>
      </c>
      <c r="O3" s="3">
        <f>L3+M3+N3</f>
        <v>15</v>
      </c>
      <c r="P3" s="3">
        <f>G3+K3+O3</f>
        <v>296</v>
      </c>
      <c r="Q3" s="3">
        <f>_xlfn.RANK.EQ(P3,$P$3:$P$6,0)</f>
        <v>4</v>
      </c>
      <c r="AB3" s="2">
        <f t="shared" ref="AB3:AC6" si="0">A3</f>
        <v>41</v>
      </c>
      <c r="AC3" s="3" t="str">
        <f t="shared" si="0"/>
        <v>Ovary Emka</v>
      </c>
      <c r="AD3" s="3" t="str">
        <f t="shared" ref="AD3:AD6" si="1">C3</f>
        <v>Šk arkádia Galanta</v>
      </c>
      <c r="AE3" s="3">
        <f t="shared" ref="AE3:AF6" si="2">P3</f>
        <v>296</v>
      </c>
      <c r="AF3" s="3">
        <f t="shared" si="2"/>
        <v>4</v>
      </c>
    </row>
    <row r="4" spans="1:32" x14ac:dyDescent="0.15">
      <c r="A4" s="2">
        <v>42</v>
      </c>
      <c r="B4" s="3" t="s">
        <v>28</v>
      </c>
      <c r="C4" s="3" t="s">
        <v>33</v>
      </c>
      <c r="D4" s="3">
        <v>118</v>
      </c>
      <c r="E4" s="3">
        <v>107</v>
      </c>
      <c r="F4" s="3">
        <v>104</v>
      </c>
      <c r="G4" s="3">
        <f t="shared" ref="G4:G6" si="3">D4+E4+F4</f>
        <v>329</v>
      </c>
      <c r="H4" s="3">
        <v>8</v>
      </c>
      <c r="I4" s="3">
        <v>7</v>
      </c>
      <c r="J4" s="3">
        <v>3</v>
      </c>
      <c r="K4" s="3">
        <f t="shared" ref="K4:K6" si="4">H4+I4+J4</f>
        <v>18</v>
      </c>
      <c r="L4" s="3">
        <v>14</v>
      </c>
      <c r="M4" s="3">
        <v>5</v>
      </c>
      <c r="N4" s="3">
        <v>5</v>
      </c>
      <c r="O4" s="3">
        <f t="shared" ref="O4:O6" si="5">L4+M4+N4</f>
        <v>24</v>
      </c>
      <c r="P4" s="3">
        <f t="shared" ref="P4:P6" si="6">G4+K4+O4</f>
        <v>371</v>
      </c>
      <c r="Q4" s="3">
        <f>_xlfn.RANK.EQ(P4,$P$3:$P$6,0)</f>
        <v>2</v>
      </c>
      <c r="AB4" s="2">
        <f t="shared" si="0"/>
        <v>42</v>
      </c>
      <c r="AC4" s="3" t="str">
        <f t="shared" si="0"/>
        <v>Simčáková Nina</v>
      </c>
      <c r="AD4" s="3" t="str">
        <f t="shared" si="1"/>
        <v>Gym Fit, z.s.</v>
      </c>
      <c r="AE4" s="3">
        <f t="shared" si="2"/>
        <v>371</v>
      </c>
      <c r="AF4" s="3">
        <f t="shared" si="2"/>
        <v>2</v>
      </c>
    </row>
    <row r="5" spans="1:32" x14ac:dyDescent="0.15">
      <c r="A5" s="2">
        <v>43</v>
      </c>
      <c r="B5" s="3" t="s">
        <v>29</v>
      </c>
      <c r="C5" s="3" t="s">
        <v>34</v>
      </c>
      <c r="D5" s="3">
        <v>103</v>
      </c>
      <c r="E5" s="3">
        <v>113</v>
      </c>
      <c r="F5" s="3">
        <v>106</v>
      </c>
      <c r="G5" s="3">
        <f t="shared" si="3"/>
        <v>322</v>
      </c>
      <c r="H5" s="3">
        <v>15</v>
      </c>
      <c r="I5" s="3">
        <v>10</v>
      </c>
      <c r="J5" s="3">
        <v>7</v>
      </c>
      <c r="K5" s="3">
        <f t="shared" si="4"/>
        <v>32</v>
      </c>
      <c r="L5" s="3">
        <v>15</v>
      </c>
      <c r="M5" s="3">
        <v>0</v>
      </c>
      <c r="N5" s="3">
        <v>5</v>
      </c>
      <c r="O5" s="3">
        <f t="shared" si="5"/>
        <v>20</v>
      </c>
      <c r="P5" s="3">
        <f t="shared" si="6"/>
        <v>374</v>
      </c>
      <c r="Q5" s="3">
        <f>_xlfn.RANK.EQ(P5,$P$3:$P$6,0)</f>
        <v>1</v>
      </c>
      <c r="AB5" s="2">
        <f t="shared" si="0"/>
        <v>43</v>
      </c>
      <c r="AC5" s="3" t="str">
        <f t="shared" si="0"/>
        <v>Press Emily</v>
      </c>
      <c r="AD5" s="3" t="str">
        <f t="shared" si="1"/>
        <v>Sportovní akademie P&amp;M</v>
      </c>
      <c r="AE5" s="3">
        <f t="shared" si="2"/>
        <v>374</v>
      </c>
      <c r="AF5" s="3">
        <f t="shared" si="2"/>
        <v>1</v>
      </c>
    </row>
    <row r="6" spans="1:32" x14ac:dyDescent="0.15">
      <c r="A6" s="2">
        <v>44</v>
      </c>
      <c r="B6" s="3" t="s">
        <v>30</v>
      </c>
      <c r="C6" s="3" t="s">
        <v>33</v>
      </c>
      <c r="D6" s="3">
        <v>101</v>
      </c>
      <c r="E6" s="3">
        <v>90</v>
      </c>
      <c r="F6" s="3">
        <v>93</v>
      </c>
      <c r="G6" s="3">
        <f t="shared" si="3"/>
        <v>284</v>
      </c>
      <c r="H6" s="3">
        <v>7</v>
      </c>
      <c r="I6" s="3">
        <v>5</v>
      </c>
      <c r="J6" s="3">
        <v>5</v>
      </c>
      <c r="K6" s="3">
        <f t="shared" si="4"/>
        <v>17</v>
      </c>
      <c r="L6" s="3">
        <v>9</v>
      </c>
      <c r="M6" s="3">
        <v>5</v>
      </c>
      <c r="N6" s="3">
        <v>5</v>
      </c>
      <c r="O6" s="3">
        <f t="shared" si="5"/>
        <v>19</v>
      </c>
      <c r="P6" s="3">
        <f t="shared" si="6"/>
        <v>320</v>
      </c>
      <c r="Q6" s="3">
        <f>_xlfn.RANK.EQ(P6,$P$3:$P$6,0)</f>
        <v>3</v>
      </c>
      <c r="AB6" s="2">
        <f t="shared" si="0"/>
        <v>44</v>
      </c>
      <c r="AC6" s="3" t="str">
        <f t="shared" si="0"/>
        <v>Malimánková Sára</v>
      </c>
      <c r="AD6" s="3" t="str">
        <f t="shared" si="1"/>
        <v>Gym Fit, z.s.</v>
      </c>
      <c r="AE6" s="3">
        <f t="shared" si="2"/>
        <v>320</v>
      </c>
      <c r="AF6" s="3">
        <f t="shared" si="2"/>
        <v>3</v>
      </c>
    </row>
  </sheetData>
  <mergeCells count="5">
    <mergeCell ref="A1:C1"/>
    <mergeCell ref="D1:G1"/>
    <mergeCell ref="H1:K1"/>
    <mergeCell ref="L1:O1"/>
    <mergeCell ref="AB1:AD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E1C3B-A934-4835-A9FA-39938D32DD8C}">
  <dimension ref="A1:AF8"/>
  <sheetViews>
    <sheetView workbookViewId="0">
      <selection activeCell="N9" sqref="N9"/>
    </sheetView>
  </sheetViews>
  <sheetFormatPr baseColWidth="10" defaultColWidth="8.83203125" defaultRowHeight="14" x14ac:dyDescent="0.15"/>
  <cols>
    <col min="1" max="1" width="12.83203125" customWidth="1"/>
    <col min="2" max="2" width="17.1640625" customWidth="1"/>
    <col min="3" max="3" width="28" customWidth="1"/>
    <col min="4" max="6" width="8.5" customWidth="1"/>
    <col min="7" max="7" width="10.6640625" customWidth="1"/>
    <col min="8" max="10" width="8" customWidth="1"/>
    <col min="11" max="11" width="10.6640625" customWidth="1"/>
    <col min="12" max="14" width="7.6640625" customWidth="1"/>
    <col min="15" max="27" width="10.6640625" customWidth="1"/>
    <col min="28" max="28" width="12.5" customWidth="1"/>
    <col min="29" max="29" width="17.6640625" customWidth="1"/>
    <col min="30" max="30" width="24.1640625" customWidth="1"/>
    <col min="31" max="32" width="10.6640625" customWidth="1"/>
  </cols>
  <sheetData>
    <row r="1" spans="1:32" x14ac:dyDescent="0.15">
      <c r="A1" s="7" t="s">
        <v>35</v>
      </c>
      <c r="B1" s="7"/>
      <c r="C1" s="7"/>
      <c r="D1" s="7" t="s">
        <v>10</v>
      </c>
      <c r="E1" s="7"/>
      <c r="F1" s="7"/>
      <c r="G1" s="7"/>
      <c r="H1" s="7" t="s">
        <v>11</v>
      </c>
      <c r="I1" s="7"/>
      <c r="J1" s="7"/>
      <c r="K1" s="7"/>
      <c r="L1" s="7" t="s">
        <v>15</v>
      </c>
      <c r="M1" s="7"/>
      <c r="N1" s="7"/>
      <c r="O1" s="7"/>
      <c r="P1" s="1"/>
      <c r="Q1" s="1"/>
      <c r="AB1" s="7" t="s">
        <v>0</v>
      </c>
      <c r="AC1" s="7"/>
      <c r="AD1" s="7"/>
    </row>
    <row r="2" spans="1:32" s="5" customFormat="1" x14ac:dyDescent="0.15">
      <c r="A2" s="4" t="s">
        <v>1</v>
      </c>
      <c r="B2" s="4" t="s">
        <v>2</v>
      </c>
      <c r="C2" s="4" t="s">
        <v>3</v>
      </c>
      <c r="D2" s="4" t="s">
        <v>8</v>
      </c>
      <c r="E2" s="4" t="s">
        <v>7</v>
      </c>
      <c r="F2" s="4" t="s">
        <v>9</v>
      </c>
      <c r="G2" s="4" t="s">
        <v>4</v>
      </c>
      <c r="H2" s="4" t="s">
        <v>12</v>
      </c>
      <c r="I2" s="4" t="s">
        <v>13</v>
      </c>
      <c r="J2" s="4" t="s">
        <v>14</v>
      </c>
      <c r="K2" s="4" t="s">
        <v>4</v>
      </c>
      <c r="L2" s="4" t="s">
        <v>16</v>
      </c>
      <c r="M2" s="4" t="s">
        <v>17</v>
      </c>
      <c r="N2" s="6" t="s">
        <v>18</v>
      </c>
      <c r="O2" s="4" t="s">
        <v>4</v>
      </c>
      <c r="P2" s="4" t="s">
        <v>5</v>
      </c>
      <c r="Q2" s="4" t="s">
        <v>6</v>
      </c>
      <c r="AB2" s="4" t="s">
        <v>1</v>
      </c>
      <c r="AC2" s="4" t="s">
        <v>2</v>
      </c>
      <c r="AD2" s="4" t="s">
        <v>3</v>
      </c>
      <c r="AE2" s="4" t="s">
        <v>5</v>
      </c>
      <c r="AF2" s="4" t="s">
        <v>6</v>
      </c>
    </row>
    <row r="3" spans="1:32" x14ac:dyDescent="0.15">
      <c r="A3" s="2">
        <v>45</v>
      </c>
      <c r="B3" s="3" t="s">
        <v>36</v>
      </c>
      <c r="C3" s="3" t="s">
        <v>34</v>
      </c>
      <c r="D3" s="3">
        <v>111</v>
      </c>
      <c r="E3" s="3">
        <v>110</v>
      </c>
      <c r="F3" s="3">
        <v>105</v>
      </c>
      <c r="G3" s="3">
        <f>D3+E3+F3</f>
        <v>326</v>
      </c>
      <c r="H3" s="3">
        <v>10</v>
      </c>
      <c r="I3" s="3">
        <v>7</v>
      </c>
      <c r="J3" s="3">
        <v>8</v>
      </c>
      <c r="K3" s="3">
        <f>H3+I3+J3</f>
        <v>25</v>
      </c>
      <c r="L3" s="3">
        <v>15</v>
      </c>
      <c r="M3" s="3">
        <v>0</v>
      </c>
      <c r="N3" s="3">
        <v>5</v>
      </c>
      <c r="O3" s="3">
        <f>L3+M3+N3</f>
        <v>20</v>
      </c>
      <c r="P3" s="3">
        <f>G3+K3+O3</f>
        <v>371</v>
      </c>
      <c r="Q3" s="3">
        <f t="shared" ref="Q3:Q8" si="0">_xlfn.RANK.EQ(P3,$P$3:$P$8,0)</f>
        <v>1</v>
      </c>
      <c r="AB3" s="2">
        <f t="shared" ref="AB3:AC8" si="1">A3</f>
        <v>45</v>
      </c>
      <c r="AC3" s="3" t="str">
        <f t="shared" si="1"/>
        <v>Hrabinová Elena</v>
      </c>
      <c r="AD3" s="3" t="str">
        <f t="shared" ref="AD3:AD8" si="2">C3</f>
        <v>Sportovní akademie P&amp;M</v>
      </c>
      <c r="AE3" s="3">
        <f t="shared" ref="AE3:AF8" si="3">P3</f>
        <v>371</v>
      </c>
      <c r="AF3" s="3">
        <f t="shared" si="3"/>
        <v>1</v>
      </c>
    </row>
    <row r="4" spans="1:32" x14ac:dyDescent="0.15">
      <c r="A4" s="2">
        <f>A3+1</f>
        <v>46</v>
      </c>
      <c r="B4" s="3" t="s">
        <v>37</v>
      </c>
      <c r="C4" s="3" t="s">
        <v>42</v>
      </c>
      <c r="D4" s="3">
        <v>94</v>
      </c>
      <c r="E4" s="3">
        <v>94</v>
      </c>
      <c r="F4" s="3">
        <v>85</v>
      </c>
      <c r="G4" s="3">
        <f t="shared" ref="G4:G8" si="4">D4+E4+F4</f>
        <v>273</v>
      </c>
      <c r="H4" s="3">
        <v>11</v>
      </c>
      <c r="I4" s="3">
        <v>9</v>
      </c>
      <c r="J4" s="3">
        <v>8</v>
      </c>
      <c r="K4" s="3">
        <f t="shared" ref="K4:K8" si="5">H4+I4+J4</f>
        <v>28</v>
      </c>
      <c r="L4" s="3">
        <v>13</v>
      </c>
      <c r="M4" s="3">
        <v>5</v>
      </c>
      <c r="N4" s="3">
        <v>5</v>
      </c>
      <c r="O4" s="3">
        <f t="shared" ref="O4:O8" si="6">L4+M4+N4</f>
        <v>23</v>
      </c>
      <c r="P4" s="3">
        <f t="shared" ref="P4:P8" si="7">G4+K4+O4</f>
        <v>324</v>
      </c>
      <c r="Q4" s="3">
        <f t="shared" si="0"/>
        <v>4</v>
      </c>
      <c r="AB4" s="2">
        <f t="shared" si="1"/>
        <v>46</v>
      </c>
      <c r="AC4" s="3" t="str">
        <f t="shared" si="1"/>
        <v>Kučová Kristýna</v>
      </c>
      <c r="AD4" s="3" t="str">
        <f t="shared" si="2"/>
        <v>All Stars Fitness TJ Sokol Lužice</v>
      </c>
      <c r="AE4" s="3">
        <f t="shared" si="3"/>
        <v>324</v>
      </c>
      <c r="AF4" s="3">
        <f t="shared" si="3"/>
        <v>4</v>
      </c>
    </row>
    <row r="5" spans="1:32" x14ac:dyDescent="0.15">
      <c r="A5" s="2">
        <f t="shared" ref="A5:A8" si="8">A4+1</f>
        <v>47</v>
      </c>
      <c r="B5" s="3" t="s">
        <v>38</v>
      </c>
      <c r="C5" s="3" t="s">
        <v>34</v>
      </c>
      <c r="D5" s="3">
        <v>60</v>
      </c>
      <c r="E5" s="3">
        <v>69</v>
      </c>
      <c r="F5" s="3">
        <v>67</v>
      </c>
      <c r="G5" s="3">
        <f t="shared" si="4"/>
        <v>196</v>
      </c>
      <c r="H5" s="3">
        <v>11</v>
      </c>
      <c r="I5" s="3">
        <v>8</v>
      </c>
      <c r="J5" s="3">
        <v>9</v>
      </c>
      <c r="K5" s="3">
        <f t="shared" si="5"/>
        <v>28</v>
      </c>
      <c r="L5" s="3">
        <v>14</v>
      </c>
      <c r="M5" s="3">
        <v>0</v>
      </c>
      <c r="N5" s="3">
        <v>5</v>
      </c>
      <c r="O5" s="3">
        <f t="shared" si="6"/>
        <v>19</v>
      </c>
      <c r="P5" s="3">
        <f t="shared" si="7"/>
        <v>243</v>
      </c>
      <c r="Q5" s="3">
        <f t="shared" si="0"/>
        <v>6</v>
      </c>
      <c r="AB5" s="2">
        <f t="shared" si="1"/>
        <v>47</v>
      </c>
      <c r="AC5" s="3" t="str">
        <f t="shared" si="1"/>
        <v>Kubešová Rozálie</v>
      </c>
      <c r="AD5" s="3" t="str">
        <f t="shared" si="2"/>
        <v>Sportovní akademie P&amp;M</v>
      </c>
      <c r="AE5" s="3">
        <f t="shared" si="3"/>
        <v>243</v>
      </c>
      <c r="AF5" s="3">
        <f t="shared" si="3"/>
        <v>6</v>
      </c>
    </row>
    <row r="6" spans="1:32" x14ac:dyDescent="0.15">
      <c r="A6" s="2">
        <f t="shared" si="8"/>
        <v>48</v>
      </c>
      <c r="B6" s="3" t="s">
        <v>39</v>
      </c>
      <c r="C6" s="3" t="s">
        <v>34</v>
      </c>
      <c r="D6" s="3">
        <v>93</v>
      </c>
      <c r="E6" s="3">
        <v>97</v>
      </c>
      <c r="F6" s="3">
        <v>109</v>
      </c>
      <c r="G6" s="3">
        <f t="shared" si="4"/>
        <v>299</v>
      </c>
      <c r="H6" s="3">
        <v>15</v>
      </c>
      <c r="I6" s="3">
        <v>10</v>
      </c>
      <c r="J6" s="3">
        <v>7</v>
      </c>
      <c r="K6" s="3">
        <f t="shared" si="5"/>
        <v>32</v>
      </c>
      <c r="L6" s="3">
        <v>15</v>
      </c>
      <c r="M6" s="3">
        <v>0</v>
      </c>
      <c r="N6" s="3">
        <v>5</v>
      </c>
      <c r="O6" s="3">
        <f t="shared" si="6"/>
        <v>20</v>
      </c>
      <c r="P6" s="3">
        <f t="shared" si="7"/>
        <v>351</v>
      </c>
      <c r="Q6" s="3">
        <f t="shared" si="0"/>
        <v>2</v>
      </c>
      <c r="AB6" s="2">
        <f t="shared" si="1"/>
        <v>48</v>
      </c>
      <c r="AC6" s="3" t="str">
        <f t="shared" si="1"/>
        <v>Kalkusová Vendula</v>
      </c>
      <c r="AD6" s="3" t="str">
        <f t="shared" si="2"/>
        <v>Sportovní akademie P&amp;M</v>
      </c>
      <c r="AE6" s="3">
        <f t="shared" si="3"/>
        <v>351</v>
      </c>
      <c r="AF6" s="3">
        <f t="shared" si="3"/>
        <v>2</v>
      </c>
    </row>
    <row r="7" spans="1:32" x14ac:dyDescent="0.15">
      <c r="A7" s="2">
        <f t="shared" si="8"/>
        <v>49</v>
      </c>
      <c r="B7" s="3" t="s">
        <v>40</v>
      </c>
      <c r="C7" s="3" t="s">
        <v>43</v>
      </c>
      <c r="D7" s="3">
        <v>83</v>
      </c>
      <c r="E7" s="3">
        <v>80</v>
      </c>
      <c r="F7" s="3">
        <v>82</v>
      </c>
      <c r="G7" s="3">
        <f t="shared" si="4"/>
        <v>245</v>
      </c>
      <c r="H7" s="3">
        <v>10</v>
      </c>
      <c r="I7" s="3">
        <v>7</v>
      </c>
      <c r="J7" s="3">
        <v>4</v>
      </c>
      <c r="K7" s="3">
        <f t="shared" si="5"/>
        <v>21</v>
      </c>
      <c r="L7" s="3">
        <v>15</v>
      </c>
      <c r="M7" s="3">
        <v>0</v>
      </c>
      <c r="N7" s="3">
        <v>5</v>
      </c>
      <c r="O7" s="3">
        <f t="shared" si="6"/>
        <v>20</v>
      </c>
      <c r="P7" s="3">
        <f t="shared" si="7"/>
        <v>286</v>
      </c>
      <c r="Q7" s="3">
        <f t="shared" si="0"/>
        <v>5</v>
      </c>
      <c r="AB7" s="2">
        <f t="shared" si="1"/>
        <v>49</v>
      </c>
      <c r="AC7" s="3" t="str">
        <f t="shared" si="1"/>
        <v>Bernhauerová Nela</v>
      </c>
      <c r="AD7" s="3" t="str">
        <f t="shared" si="2"/>
        <v>fitness Ave Přerov</v>
      </c>
      <c r="AE7" s="3">
        <f t="shared" si="3"/>
        <v>286</v>
      </c>
      <c r="AF7" s="3">
        <f t="shared" si="3"/>
        <v>5</v>
      </c>
    </row>
    <row r="8" spans="1:32" x14ac:dyDescent="0.15">
      <c r="A8" s="2">
        <f t="shared" si="8"/>
        <v>50</v>
      </c>
      <c r="B8" s="3" t="s">
        <v>41</v>
      </c>
      <c r="C8" s="3" t="s">
        <v>34</v>
      </c>
      <c r="D8" s="3">
        <v>88</v>
      </c>
      <c r="E8" s="3">
        <v>96</v>
      </c>
      <c r="F8" s="3">
        <v>102</v>
      </c>
      <c r="G8" s="3">
        <f t="shared" si="4"/>
        <v>286</v>
      </c>
      <c r="H8" s="3">
        <v>13</v>
      </c>
      <c r="I8" s="3">
        <v>8</v>
      </c>
      <c r="J8" s="3">
        <v>7</v>
      </c>
      <c r="K8" s="3">
        <f t="shared" si="5"/>
        <v>28</v>
      </c>
      <c r="L8" s="3">
        <v>10</v>
      </c>
      <c r="M8" s="3">
        <v>0</v>
      </c>
      <c r="N8" s="3">
        <v>5</v>
      </c>
      <c r="O8" s="3">
        <f t="shared" si="6"/>
        <v>15</v>
      </c>
      <c r="P8" s="3">
        <f t="shared" si="7"/>
        <v>329</v>
      </c>
      <c r="Q8" s="3">
        <f t="shared" si="0"/>
        <v>3</v>
      </c>
      <c r="AB8" s="2">
        <f t="shared" si="1"/>
        <v>50</v>
      </c>
      <c r="AC8" s="3" t="str">
        <f t="shared" si="1"/>
        <v>Kuchařová Kateřina</v>
      </c>
      <c r="AD8" s="3" t="str">
        <f t="shared" si="2"/>
        <v>Sportovní akademie P&amp;M</v>
      </c>
      <c r="AE8" s="3">
        <f t="shared" si="3"/>
        <v>329</v>
      </c>
      <c r="AF8" s="3">
        <f t="shared" si="3"/>
        <v>3</v>
      </c>
    </row>
  </sheetData>
  <mergeCells count="5">
    <mergeCell ref="A1:C1"/>
    <mergeCell ref="D1:G1"/>
    <mergeCell ref="H1:K1"/>
    <mergeCell ref="L1:O1"/>
    <mergeCell ref="AB1:AD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DB09-D3A4-4A47-8BC9-760D130F7AD6}">
  <dimension ref="A1:AF4"/>
  <sheetViews>
    <sheetView tabSelected="1" workbookViewId="0">
      <selection activeCell="D5" sqref="D5"/>
    </sheetView>
  </sheetViews>
  <sheetFormatPr baseColWidth="10" defaultColWidth="8.83203125" defaultRowHeight="14" x14ac:dyDescent="0.15"/>
  <cols>
    <col min="1" max="1" width="12.83203125" customWidth="1"/>
    <col min="2" max="2" width="17.1640625" customWidth="1"/>
    <col min="3" max="3" width="22.6640625" customWidth="1"/>
    <col min="4" max="6" width="8.5" customWidth="1"/>
    <col min="7" max="7" width="10.6640625" customWidth="1"/>
    <col min="8" max="10" width="8" customWidth="1"/>
    <col min="11" max="11" width="10.6640625" customWidth="1"/>
    <col min="12" max="14" width="7.6640625" customWidth="1"/>
    <col min="15" max="27" width="10.6640625" customWidth="1"/>
    <col min="28" max="28" width="12.5" customWidth="1"/>
    <col min="29" max="29" width="17.6640625" customWidth="1"/>
    <col min="30" max="30" width="24.1640625" customWidth="1"/>
    <col min="31" max="32" width="10.6640625" customWidth="1"/>
  </cols>
  <sheetData>
    <row r="1" spans="1:32" x14ac:dyDescent="0.15">
      <c r="A1" s="7" t="s">
        <v>44</v>
      </c>
      <c r="B1" s="7"/>
      <c r="C1" s="7"/>
      <c r="D1" s="7" t="s">
        <v>10</v>
      </c>
      <c r="E1" s="7"/>
      <c r="F1" s="7"/>
      <c r="G1" s="7"/>
      <c r="H1" s="7" t="s">
        <v>11</v>
      </c>
      <c r="I1" s="7"/>
      <c r="J1" s="7"/>
      <c r="K1" s="7"/>
      <c r="L1" s="7" t="s">
        <v>15</v>
      </c>
      <c r="M1" s="7"/>
      <c r="N1" s="7"/>
      <c r="O1" s="7"/>
      <c r="P1" s="1"/>
      <c r="Q1" s="1"/>
      <c r="AB1" s="7" t="s">
        <v>0</v>
      </c>
      <c r="AC1" s="7"/>
      <c r="AD1" s="7"/>
    </row>
    <row r="2" spans="1:32" s="5" customFormat="1" x14ac:dyDescent="0.15">
      <c r="A2" s="4" t="s">
        <v>1</v>
      </c>
      <c r="B2" s="4" t="s">
        <v>2</v>
      </c>
      <c r="C2" s="4" t="s">
        <v>3</v>
      </c>
      <c r="D2" s="4" t="s">
        <v>8</v>
      </c>
      <c r="E2" s="4" t="s">
        <v>7</v>
      </c>
      <c r="F2" s="4" t="s">
        <v>9</v>
      </c>
      <c r="G2" s="4" t="s">
        <v>4</v>
      </c>
      <c r="H2" s="4" t="s">
        <v>12</v>
      </c>
      <c r="I2" s="4" t="s">
        <v>13</v>
      </c>
      <c r="J2" s="4" t="s">
        <v>14</v>
      </c>
      <c r="K2" s="4" t="s">
        <v>4</v>
      </c>
      <c r="L2" s="4" t="s">
        <v>16</v>
      </c>
      <c r="M2" s="4" t="s">
        <v>17</v>
      </c>
      <c r="N2" s="6" t="s">
        <v>18</v>
      </c>
      <c r="O2" s="4" t="s">
        <v>4</v>
      </c>
      <c r="P2" s="4" t="s">
        <v>5</v>
      </c>
      <c r="Q2" s="4" t="s">
        <v>6</v>
      </c>
      <c r="AB2" s="4" t="s">
        <v>1</v>
      </c>
      <c r="AC2" s="4" t="s">
        <v>2</v>
      </c>
      <c r="AD2" s="4" t="s">
        <v>3</v>
      </c>
      <c r="AE2" s="4" t="s">
        <v>5</v>
      </c>
      <c r="AF2" s="4" t="s">
        <v>6</v>
      </c>
    </row>
    <row r="3" spans="1:32" x14ac:dyDescent="0.15">
      <c r="A3" s="2">
        <v>51</v>
      </c>
      <c r="B3" s="3" t="s">
        <v>45</v>
      </c>
      <c r="C3" s="3" t="s">
        <v>47</v>
      </c>
      <c r="D3" s="3">
        <v>128</v>
      </c>
      <c r="E3" s="3">
        <v>124</v>
      </c>
      <c r="F3" s="3">
        <v>118</v>
      </c>
      <c r="G3" s="3">
        <f>D3+E3+F3</f>
        <v>370</v>
      </c>
      <c r="H3" s="3">
        <v>12</v>
      </c>
      <c r="I3" s="3">
        <v>9</v>
      </c>
      <c r="J3" s="3">
        <v>7</v>
      </c>
      <c r="K3" s="3">
        <f>H3+I3+J3</f>
        <v>28</v>
      </c>
      <c r="L3" s="3">
        <v>15</v>
      </c>
      <c r="M3" s="3">
        <v>0</v>
      </c>
      <c r="N3" s="3">
        <v>5</v>
      </c>
      <c r="O3" s="3">
        <f>L3+M3+N3</f>
        <v>20</v>
      </c>
      <c r="P3" s="3">
        <f>G3+K3+O3</f>
        <v>418</v>
      </c>
      <c r="Q3" s="3">
        <f>_xlfn.RANK.EQ(P3,$P$3:$P$4,0)</f>
        <v>1</v>
      </c>
      <c r="AB3" s="2">
        <f>A3</f>
        <v>51</v>
      </c>
      <c r="AC3" s="3" t="str">
        <f>B3</f>
        <v>Dubcová Kristýna</v>
      </c>
      <c r="AD3" s="3" t="str">
        <f t="shared" ref="AD3:AD4" si="0">C3</f>
        <v>TJ Sokol Kostice</v>
      </c>
      <c r="AE3" s="3">
        <f t="shared" ref="AE3:AF4" si="1">P3</f>
        <v>418</v>
      </c>
      <c r="AF3" s="3">
        <f t="shared" si="1"/>
        <v>1</v>
      </c>
    </row>
    <row r="4" spans="1:32" x14ac:dyDescent="0.15">
      <c r="A4" s="2">
        <v>52</v>
      </c>
      <c r="B4" s="3" t="s">
        <v>46</v>
      </c>
      <c r="C4" s="3" t="s">
        <v>43</v>
      </c>
      <c r="D4" s="3">
        <v>112</v>
      </c>
      <c r="E4" s="3">
        <v>100</v>
      </c>
      <c r="F4" s="3">
        <v>108</v>
      </c>
      <c r="G4" s="3">
        <f t="shared" ref="G4" si="2">D4+E4+F4</f>
        <v>320</v>
      </c>
      <c r="H4" s="3">
        <v>10</v>
      </c>
      <c r="I4" s="3">
        <v>8</v>
      </c>
      <c r="J4" s="3">
        <v>6</v>
      </c>
      <c r="K4" s="3">
        <f t="shared" ref="K4" si="3">H4+I4+J4</f>
        <v>24</v>
      </c>
      <c r="L4" s="3">
        <v>15</v>
      </c>
      <c r="M4" s="3">
        <v>0</v>
      </c>
      <c r="N4" s="3">
        <v>4</v>
      </c>
      <c r="O4" s="3">
        <f t="shared" ref="O4" si="4">L4+M4+N4</f>
        <v>19</v>
      </c>
      <c r="P4" s="3">
        <f t="shared" ref="P4" si="5">G4+K4+O4</f>
        <v>363</v>
      </c>
      <c r="Q4" s="3">
        <f>_xlfn.RANK.EQ(P4,$P$3:$P$4,0)</f>
        <v>2</v>
      </c>
      <c r="AB4" s="2">
        <f>A4</f>
        <v>52</v>
      </c>
      <c r="AC4" s="3" t="str">
        <f>B4</f>
        <v>Běhalová Tamara</v>
      </c>
      <c r="AD4" s="3" t="str">
        <f t="shared" si="0"/>
        <v>fitness Ave Přerov</v>
      </c>
      <c r="AE4" s="3">
        <f t="shared" si="1"/>
        <v>363</v>
      </c>
      <c r="AF4" s="3">
        <f t="shared" si="1"/>
        <v>2</v>
      </c>
    </row>
  </sheetData>
  <mergeCells count="5">
    <mergeCell ref="A1:C1"/>
    <mergeCell ref="D1:G1"/>
    <mergeCell ref="H1:K1"/>
    <mergeCell ref="L1:O1"/>
    <mergeCell ref="AB1:A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946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Acrobatic dance 10-12</vt:lpstr>
      <vt:lpstr>Acrobatic dance 8-9</vt:lpstr>
      <vt:lpstr>Acrobatic dance 13-14</vt:lpstr>
      <vt:lpstr>Acrobatic dance 16-18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Petra Dočekalová</cp:lastModifiedBy>
  <cp:revision>188</cp:revision>
  <cp:lastPrinted>2018-04-07T16:06:36Z</cp:lastPrinted>
  <dcterms:created xsi:type="dcterms:W3CDTF">2019-11-05T09:56:25Z</dcterms:created>
  <dcterms:modified xsi:type="dcterms:W3CDTF">2023-11-05T17:27:43Z</dcterms:modified>
</cp:coreProperties>
</file>